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 ZKK\ZKK_ŽP Laze, Rače, Ponikva, Litija\programi preiskav\"/>
    </mc:Choice>
  </mc:AlternateContent>
  <xr:revisionPtr revIDLastSave="0" documentId="13_ncr:1_{D9A97765-37FC-4B08-8215-FF39BBE2A3B6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Rače" sheetId="6" r:id="rId1"/>
  </sheets>
  <definedNames>
    <definedName name="_xlnm.Print_Area" localSheetId="0">Rače!$A$1:$M$897</definedName>
    <definedName name="_xlnm.Print_Titles" localSheetId="0">Rače!$22:$23</definedName>
    <definedName name="Z_5F0D59BF_D70B_464D_887A_16D3970663F5_.wvu.PrintArea" localSheetId="0" hidden="1">Rače!$A$1:$M$894</definedName>
    <definedName name="Z_5F0D59BF_D70B_464D_887A_16D3970663F5_.wvu.PrintTitles" localSheetId="0" hidden="1">Rače!$22:$23</definedName>
    <definedName name="Z_61F36A80_51D6_4962_A86F_52771BCB1580_.wvu.PrintArea" localSheetId="0" hidden="1">Rače!$A$1:$M$894</definedName>
    <definedName name="Z_61F36A80_51D6_4962_A86F_52771BCB1580_.wvu.PrintTitles" localSheetId="0" hidden="1">Rače!$22:$23</definedName>
    <definedName name="Z_9AFA9083_21AF_4B48_9315_8995FA58EB10_.wvu.PrintArea" localSheetId="0" hidden="1">Rače!$A$1:$M$894</definedName>
    <definedName name="Z_9AFA9083_21AF_4B48_9315_8995FA58EB10_.wvu.PrintTitles" localSheetId="0" hidden="1">Rače!$22:$23</definedName>
  </definedNames>
  <calcPr calcId="191029"/>
  <customWorkbookViews>
    <customWorkbookView name="Irena Fortuna – Osebni pogled" guid="{5F0D59BF-D70B-464D-887A-16D3970663F5}" mergeInterval="0" personalView="1" maximized="1" xWindow="-8" yWindow="-8" windowWidth="1936" windowHeight="1056" activeSheetId="1"/>
    <customWorkbookView name="Karmen Jazbec – Osebni pogled" guid="{61F36A80-51D6-4962-A86F-52771BCB1580}" mergeInterval="0" personalView="1" windowWidth="960" windowHeight="1040" activeSheetId="1"/>
    <customWorkbookView name="Primoz Komel – Osebni pogled" guid="{9AFA9083-21AF-4B48-9315-8995FA58EB10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389" i="6" l="1"/>
  <c r="M349" i="6" l="1"/>
  <c r="M347" i="6"/>
  <c r="M368" i="6"/>
  <c r="M206" i="6"/>
  <c r="M207" i="6"/>
  <c r="M208" i="6"/>
  <c r="M205" i="6"/>
  <c r="M312" i="6"/>
  <c r="M313" i="6"/>
  <c r="M314" i="6"/>
  <c r="M311" i="6"/>
  <c r="M782" i="6" l="1"/>
  <c r="M781" i="6"/>
  <c r="M762" i="6"/>
  <c r="M671" i="6" l="1"/>
  <c r="M670" i="6"/>
  <c r="M676" i="6"/>
  <c r="M404" i="6" l="1"/>
  <c r="M394" i="6" l="1"/>
  <c r="I135" i="6" l="1"/>
  <c r="I136" i="6"/>
  <c r="I137" i="6"/>
  <c r="I138" i="6"/>
  <c r="I139" i="6"/>
  <c r="I140" i="6"/>
  <c r="I141" i="6"/>
  <c r="I142" i="6"/>
  <c r="I143" i="6"/>
  <c r="I144" i="6"/>
  <c r="I145" i="6"/>
  <c r="I146" i="6"/>
  <c r="I147" i="6"/>
  <c r="I134" i="6"/>
  <c r="I394" i="6" l="1"/>
  <c r="I393" i="6"/>
  <c r="I392" i="6"/>
  <c r="I324" i="6"/>
  <c r="I323" i="6"/>
  <c r="I305" i="6"/>
  <c r="I304" i="6"/>
  <c r="I303" i="6"/>
  <c r="I302" i="6"/>
  <c r="I301" i="6"/>
  <c r="I290" i="6"/>
  <c r="I289" i="6"/>
  <c r="I186" i="6"/>
  <c r="I185" i="6"/>
  <c r="I167" i="6"/>
  <c r="I164" i="6"/>
  <c r="I163" i="6"/>
  <c r="I162" i="6"/>
  <c r="I161" i="6"/>
  <c r="I158" i="6"/>
  <c r="I155" i="6"/>
  <c r="I154" i="6"/>
  <c r="I153" i="6"/>
  <c r="I152" i="6"/>
  <c r="I113" i="6"/>
  <c r="I114" i="6"/>
  <c r="I115" i="6"/>
  <c r="I116" i="6"/>
  <c r="I117" i="6"/>
  <c r="I118" i="6"/>
  <c r="I119" i="6"/>
  <c r="I120" i="6"/>
  <c r="I121" i="6"/>
  <c r="I112" i="6"/>
  <c r="I105" i="6"/>
  <c r="I104" i="6"/>
  <c r="I103" i="6"/>
  <c r="I102" i="6"/>
  <c r="I101" i="6"/>
  <c r="I100" i="6"/>
  <c r="I97" i="6"/>
  <c r="I96" i="6"/>
  <c r="I95" i="6"/>
  <c r="I94" i="6"/>
  <c r="I93" i="6"/>
  <c r="I88" i="6"/>
  <c r="I89" i="6"/>
  <c r="I87" i="6"/>
  <c r="I82" i="6"/>
  <c r="I81" i="6"/>
  <c r="I80" i="6"/>
  <c r="I76" i="6"/>
  <c r="I75" i="6"/>
  <c r="I74" i="6"/>
  <c r="I73" i="6"/>
  <c r="I72" i="6"/>
  <c r="I71" i="6"/>
  <c r="I70" i="6"/>
  <c r="I69" i="6"/>
  <c r="I68" i="6"/>
  <c r="I50" i="6"/>
  <c r="I51" i="6"/>
  <c r="I52" i="6"/>
  <c r="I53" i="6"/>
  <c r="I54" i="6"/>
  <c r="I55" i="6"/>
  <c r="I56" i="6"/>
  <c r="I49" i="6"/>
  <c r="M587" i="6"/>
  <c r="M584" i="6"/>
  <c r="M723" i="6"/>
  <c r="M722" i="6"/>
  <c r="M663" i="6"/>
  <c r="M662" i="6"/>
  <c r="A880" i="6" l="1"/>
  <c r="K872" i="6"/>
  <c r="M871" i="6"/>
  <c r="M870" i="6"/>
  <c r="M869" i="6"/>
  <c r="K866" i="6"/>
  <c r="M861" i="6"/>
  <c r="M858" i="6"/>
  <c r="K849" i="6"/>
  <c r="L800" i="6"/>
  <c r="H886" i="6" s="1"/>
  <c r="K800" i="6"/>
  <c r="K797" i="6"/>
  <c r="M795" i="6"/>
  <c r="M794" i="6"/>
  <c r="M793" i="6"/>
  <c r="M792" i="6"/>
  <c r="M791" i="6"/>
  <c r="M790" i="6"/>
  <c r="M789" i="6"/>
  <c r="M778" i="6"/>
  <c r="M770" i="6"/>
  <c r="M765" i="6"/>
  <c r="M764" i="6"/>
  <c r="M760" i="6"/>
  <c r="K758" i="6"/>
  <c r="M719" i="6"/>
  <c r="M718" i="6"/>
  <c r="M715" i="6"/>
  <c r="M714" i="6"/>
  <c r="M713" i="6"/>
  <c r="M712" i="6"/>
  <c r="M709" i="6"/>
  <c r="M708" i="6"/>
  <c r="M707" i="6"/>
  <c r="M706" i="6"/>
  <c r="M705" i="6"/>
  <c r="M677" i="6"/>
  <c r="I611" i="6"/>
  <c r="I596" i="6"/>
  <c r="I578" i="6"/>
  <c r="J568" i="6"/>
  <c r="M550" i="6"/>
  <c r="M549" i="6"/>
  <c r="L542" i="6"/>
  <c r="H880" i="6" s="1"/>
  <c r="I422" i="6"/>
  <c r="I421" i="6"/>
  <c r="I420" i="6"/>
  <c r="I417" i="6"/>
  <c r="I416" i="6"/>
  <c r="I415" i="6"/>
  <c r="I412" i="6"/>
  <c r="M411" i="6"/>
  <c r="I411" i="6"/>
  <c r="I410" i="6"/>
  <c r="M410" i="6" s="1"/>
  <c r="I409" i="6"/>
  <c r="M409" i="6" s="1"/>
  <c r="M402" i="6"/>
  <c r="M401" i="6"/>
  <c r="M400" i="6"/>
  <c r="M399" i="6"/>
  <c r="M393" i="6"/>
  <c r="M392" i="6"/>
  <c r="M386" i="6"/>
  <c r="M369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21" i="6"/>
  <c r="M120" i="6"/>
  <c r="M119" i="6"/>
  <c r="M118" i="6"/>
  <c r="M117" i="6"/>
  <c r="M116" i="6"/>
  <c r="M115" i="6"/>
  <c r="M114" i="6"/>
  <c r="M113" i="6"/>
  <c r="M112" i="6"/>
  <c r="M89" i="6"/>
  <c r="M88" i="6"/>
  <c r="M87" i="6"/>
  <c r="M63" i="6"/>
  <c r="M62" i="6"/>
  <c r="M61" i="6"/>
  <c r="M60" i="6"/>
  <c r="M59" i="6"/>
  <c r="M45" i="6"/>
  <c r="M44" i="6"/>
  <c r="M43" i="6"/>
  <c r="M42" i="6"/>
  <c r="M41" i="6"/>
  <c r="M40" i="6"/>
  <c r="M39" i="6"/>
  <c r="M38" i="6"/>
  <c r="I36" i="6"/>
  <c r="I35" i="6"/>
  <c r="I34" i="6"/>
  <c r="I33" i="6"/>
  <c r="I32" i="6"/>
  <c r="M28" i="6"/>
  <c r="I28" i="6"/>
  <c r="I27" i="6"/>
  <c r="L872" i="6" l="1"/>
  <c r="H889" i="6" s="1"/>
  <c r="L866" i="6"/>
  <c r="H888" i="6" s="1"/>
  <c r="L371" i="6"/>
  <c r="H878" i="6" s="1"/>
  <c r="L849" i="6"/>
  <c r="H887" i="6" s="1"/>
  <c r="L758" i="6"/>
  <c r="H884" i="6" s="1"/>
  <c r="L797" i="6"/>
  <c r="H885" i="6" s="1"/>
  <c r="L691" i="6"/>
  <c r="H883" i="6" s="1"/>
  <c r="L664" i="6"/>
  <c r="H882" i="6" s="1"/>
  <c r="L337" i="6"/>
  <c r="H877" i="6" s="1"/>
  <c r="L169" i="6"/>
  <c r="H876" i="6" s="1"/>
  <c r="L427" i="6"/>
  <c r="H879" i="6" s="1"/>
  <c r="L568" i="6"/>
  <c r="H881" i="6" s="1"/>
  <c r="L129" i="6"/>
  <c r="H875" i="6" s="1"/>
  <c r="H890" i="6" l="1"/>
  <c r="H891" i="6" l="1"/>
  <c r="H892" i="6" s="1"/>
</calcChain>
</file>

<file path=xl/sharedStrings.xml><?xml version="1.0" encoding="utf-8"?>
<sst xmlns="http://schemas.openxmlformats.org/spreadsheetml/2006/main" count="2962" uniqueCount="871">
  <si>
    <t>Naročnik:</t>
  </si>
  <si>
    <t>Inženir:</t>
  </si>
  <si>
    <t>DRI upravljanje investicij, d.o.o.</t>
  </si>
  <si>
    <t>Odsek / objekt</t>
  </si>
  <si>
    <t>PROGRAMA POVPREČNE POGOSTOST PRESKUSOV ZA ZUNANJO KONTROLO KAKOVOSTI</t>
  </si>
  <si>
    <t>in PONUDBENI PREDRAČUN</t>
  </si>
  <si>
    <t>Program je izdelan na osnovi posredovanih količin iz projektne dokumentacije. Obseg povprečne pogostosti preskusov za notranjo in zunanjo kontrolo del</t>
  </si>
  <si>
    <t xml:space="preserve"> je določen na osnovi tehničnih specifikacij (Splošni in tehnični pogoji, standardi, Tehnične specifikacije za javne ceste in železnice, </t>
  </si>
  <si>
    <t xml:space="preserve">Pravilnik o zgornjem ustroju železniških prog ipd.)  in obravnave posameznega tematskega področja na strokovnih komisijah za zemeljska dela, asfalte, </t>
  </si>
  <si>
    <t>betone, hidroizolacije in jekla.</t>
  </si>
  <si>
    <t xml:space="preserve">Za gradbene proizvode in polproizvode, ki se uporabljajo v procesu gradnje posameznih objektov je proizvajalec (izvajalec) dolžan zagotoviti </t>
  </si>
  <si>
    <t>izjave o lastnostih po Zakonu o gradbenih proizvodih. Program povprečne pogostosti je razvojno naravnan, tako da so predvideni že nekateri preskusi,</t>
  </si>
  <si>
    <t>ki so predvideni v noveliranih standardih.</t>
  </si>
  <si>
    <t>Veljavna regulativa</t>
  </si>
  <si>
    <t xml:space="preserve">   Obseg del</t>
  </si>
  <si>
    <t>Notranja kontrola</t>
  </si>
  <si>
    <t>Zunanja kontrola</t>
  </si>
  <si>
    <t>(standard, TSC,…)</t>
  </si>
  <si>
    <t>enota mere</t>
  </si>
  <si>
    <t>na enoto</t>
  </si>
  <si>
    <t>število</t>
  </si>
  <si>
    <t>1  ZEMELJSKA DELA IN TEMELJENJE</t>
  </si>
  <si>
    <t>1.1  Ogledi in konzultacije</t>
  </si>
  <si>
    <t>Eurokod 7</t>
  </si>
  <si>
    <t>m1</t>
  </si>
  <si>
    <t>1/km</t>
  </si>
  <si>
    <t xml:space="preserve">   - Ogled terena in temeljnih tal (sondažni izkopi)</t>
  </si>
  <si>
    <t>4/km</t>
  </si>
  <si>
    <t xml:space="preserve">  -  Pregledi tal pod temelji objektov (plitvo)</t>
  </si>
  <si>
    <t>št objektov</t>
  </si>
  <si>
    <t>-</t>
  </si>
  <si>
    <t>1.2   Temeljna tla  (trasa - zemeljski objekti)</t>
  </si>
  <si>
    <t>1.2.1  Izvedba poskusnega polja (TSC 06.740)</t>
  </si>
  <si>
    <t>TSC 06.711</t>
  </si>
  <si>
    <t>kom</t>
  </si>
  <si>
    <t>15/polje</t>
  </si>
  <si>
    <t xml:space="preserve">   - dinamični deformacijski modul - Evd</t>
  </si>
  <si>
    <t>TSC 06.720</t>
  </si>
  <si>
    <t xml:space="preserve">   - statični deformacijski modul - Evs*</t>
  </si>
  <si>
    <t>3/polje</t>
  </si>
  <si>
    <t>1/polje</t>
  </si>
  <si>
    <t xml:space="preserve">   - preveritev  homogenosti in debeline stabilizirane plasti</t>
  </si>
  <si>
    <t xml:space="preserve">1.2.2   Temeljna tla mehansko utrjena- TTMU </t>
  </si>
  <si>
    <t xml:space="preserve">   -  vlažnost (zemljine)</t>
  </si>
  <si>
    <t>SIST -TS CEN ISO/TS 17892-1</t>
  </si>
  <si>
    <t xml:space="preserve"> m2</t>
  </si>
  <si>
    <t xml:space="preserve">   - delež humoznih primesi</t>
  </si>
  <si>
    <t>SIST EN 1744-1, T15.1</t>
  </si>
  <si>
    <t xml:space="preserve">   - konsistenčne meje vezlivih zemljin</t>
  </si>
  <si>
    <t>SIST -TS CEN ISO/TS 17892-12</t>
  </si>
  <si>
    <t xml:space="preserve">   - zrnavost nevezljivih zemljin</t>
  </si>
  <si>
    <t>SIST EN 933-1</t>
  </si>
  <si>
    <t xml:space="preserve">   - preskus po Proctorju</t>
  </si>
  <si>
    <t>SIST EN 13286-2</t>
  </si>
  <si>
    <t xml:space="preserve">   - gostota in vlažnost (z izotopsko sondo)</t>
  </si>
  <si>
    <t>* samo v območju do 0,5 m pod PSU</t>
  </si>
  <si>
    <t>1.2.3  Temeljna tla kemično stabilizirana  - TTKS</t>
  </si>
  <si>
    <t xml:space="preserve">   - preskus po Proctorju stabilizirane zemljine</t>
  </si>
  <si>
    <t xml:space="preserve">   - vremenska obstojnost (CBR 1, CBR 2)</t>
  </si>
  <si>
    <t>SIST EN 13286-47</t>
  </si>
  <si>
    <t>1.3.1  Geosintetiki - lastnosti (ločilni ali drenažni)</t>
  </si>
  <si>
    <t>- natezne karakteristike</t>
  </si>
  <si>
    <t>EN ISO 10319</t>
  </si>
  <si>
    <t>- prebodna trdnost</t>
  </si>
  <si>
    <t>EN ISO 12236</t>
  </si>
  <si>
    <t>- dinamični prebod</t>
  </si>
  <si>
    <t>EN ISO 13433</t>
  </si>
  <si>
    <t>- vodoprepustnost</t>
  </si>
  <si>
    <t>EN ISO 11058</t>
  </si>
  <si>
    <t>- karakteristična velikost por</t>
  </si>
  <si>
    <t>EN ISO 12956</t>
  </si>
  <si>
    <t>1.4  Nasipi, zasipi, klini</t>
  </si>
  <si>
    <t>1.4.1 Preiskave zemljin/kamnin za N in KSN</t>
  </si>
  <si>
    <t xml:space="preserve"> m3</t>
  </si>
  <si>
    <t>Rezultate predhodnih preiskav se poda v tehnološkem elaboratu in preveri na poskusnem polju !</t>
  </si>
  <si>
    <t>1.4.2  Nasipi (izboljšani in stabilizirani) mehansko utrjeni - NMU (preiskave vgrajenih plasti)</t>
  </si>
  <si>
    <t xml:space="preserve">  - dinamični deformacijski modul E vd*</t>
  </si>
  <si>
    <t xml:space="preserve">   - statični deformacijski modul Evs*</t>
  </si>
  <si>
    <t>1.4.3 Zasipi in klini</t>
  </si>
  <si>
    <t>3 /plast</t>
  </si>
  <si>
    <t>3 /plast*</t>
  </si>
  <si>
    <t xml:space="preserve">   - statični deformacijski modul - Ev2*</t>
  </si>
  <si>
    <t>1 /plast</t>
  </si>
  <si>
    <t>* meritve povprečno vsako 3. plast</t>
  </si>
  <si>
    <t>**zaključna plast</t>
  </si>
  <si>
    <t>1.4.5  Glinasti naboj - zaščita podtalnice</t>
  </si>
  <si>
    <t xml:space="preserve">   - zrnavost</t>
  </si>
  <si>
    <t xml:space="preserve">   - vodoprepustnost</t>
  </si>
  <si>
    <t>SIST EN 17892-11</t>
  </si>
  <si>
    <t>1.5.1 Predhodni preskusi PO</t>
  </si>
  <si>
    <t>1.5.1.1 Preskusi pri vgrajevanju in vgrajene plasti PO</t>
  </si>
  <si>
    <t xml:space="preserve">   - odvzem vzorca - deponija</t>
  </si>
  <si>
    <t>SIST EN 932-1</t>
  </si>
  <si>
    <t xml:space="preserve">   - zrnavost (deponija)</t>
  </si>
  <si>
    <t xml:space="preserve">   - zrnavost (po vgradnji)</t>
  </si>
  <si>
    <t>SIST EN 933-4</t>
  </si>
  <si>
    <t xml:space="preserve">   - humoznost</t>
  </si>
  <si>
    <t>SIST EN 1744-1, T.15.1</t>
  </si>
  <si>
    <t xml:space="preserve">   - statični deformacijski modul - Ev2</t>
  </si>
  <si>
    <t xml:space="preserve">   - ravnost in višina planuma</t>
  </si>
  <si>
    <t>TSC 06.610</t>
  </si>
  <si>
    <t>1.6 Koli, vodnjaki</t>
  </si>
  <si>
    <t xml:space="preserve">   - pregled temeljnih tal in dolžine vpetja </t>
  </si>
  <si>
    <t xml:space="preserve"> pilot</t>
  </si>
  <si>
    <t xml:space="preserve">   - preveritev zveznosti</t>
  </si>
  <si>
    <t>2  SPODNJE NOSILNE PLASTI</t>
  </si>
  <si>
    <t>2.1 Nevezane nosilne plasti - NNP (TSC 06.200)</t>
  </si>
  <si>
    <t xml:space="preserve">   - odvzem vzorca</t>
  </si>
  <si>
    <t>m3</t>
  </si>
  <si>
    <t xml:space="preserve">   - zrnavost zmesi zrn</t>
  </si>
  <si>
    <t xml:space="preserve">   - kakovost finih delcev</t>
  </si>
  <si>
    <t>SIST EN 933-8</t>
  </si>
  <si>
    <t>m3 *</t>
  </si>
  <si>
    <t xml:space="preserve">   - delež organskih primesi</t>
  </si>
  <si>
    <t xml:space="preserve">   - odpornost proti drobljenju (LA)</t>
  </si>
  <si>
    <t>SIST EN 1097-2</t>
  </si>
  <si>
    <t xml:space="preserve">   - odpornost proti obrabi (micro Deval)</t>
  </si>
  <si>
    <t>SIST EN 1097-1</t>
  </si>
  <si>
    <t>* če je ugotovljen delež delce &gt;0,063 mm večji od 3% se izvede preiskava metilen modro</t>
  </si>
  <si>
    <t>m2</t>
  </si>
  <si>
    <t xml:space="preserve">   - redni nadzor in sodelovanje z Inženirjem</t>
  </si>
  <si>
    <t xml:space="preserve"> število</t>
  </si>
  <si>
    <t>*</t>
  </si>
  <si>
    <t xml:space="preserve">   - delna poročila (mesečna, polletna in letna) </t>
  </si>
  <si>
    <t>objekt</t>
  </si>
  <si>
    <t>ocena</t>
  </si>
  <si>
    <t>3  BITUMINIZIRANE ZMESI (TSC 06.300/06.410)</t>
  </si>
  <si>
    <t>3.2.1 Zmesi kamnitih zrn</t>
  </si>
  <si>
    <t>t</t>
  </si>
  <si>
    <t>Deklarirano na izjavi o lastnostih *</t>
  </si>
  <si>
    <t xml:space="preserve">   - delež finih delcev</t>
  </si>
  <si>
    <t>SIST EN 933-9</t>
  </si>
  <si>
    <t xml:space="preserve">   - modul ploščatosti ali oblika grobih zrn</t>
  </si>
  <si>
    <t>SIST EN 933-5, 933-4</t>
  </si>
  <si>
    <t xml:space="preserve">   - delež drobljenih zrn v zmesi grobih zrn</t>
  </si>
  <si>
    <t>SIST EN 933-5</t>
  </si>
  <si>
    <t xml:space="preserve">   - odpornost grobih zrn proti drobljenju (LA)</t>
  </si>
  <si>
    <t xml:space="preserve">   - obvitost grobih zrn z bitumenskim vezivom</t>
  </si>
  <si>
    <t>SIST EN 12697-11/A</t>
  </si>
  <si>
    <t xml:space="preserve">   - odpornost zrn proti zmrzovanju in odtajevanju</t>
  </si>
  <si>
    <t>SIST EN 1367-1</t>
  </si>
  <si>
    <t xml:space="preserve">   - odpornost zrn proti temperaturnem šoku</t>
  </si>
  <si>
    <t>SIST EN 1367-5</t>
  </si>
  <si>
    <t>*izjavo o lastnostih poda dobavitelj asfaltne zmesi za uporabljene kamnite materiale za proizvod</t>
  </si>
  <si>
    <t>3.2.2 Bitumensko vezivo</t>
  </si>
  <si>
    <t xml:space="preserve">   - zmehčišče po PK</t>
  </si>
  <si>
    <t>SIST EN 1427</t>
  </si>
  <si>
    <t xml:space="preserve"> t</t>
  </si>
  <si>
    <t xml:space="preserve">   - penetracija</t>
  </si>
  <si>
    <t>SIST EN 1426</t>
  </si>
  <si>
    <t xml:space="preserve">   - pretrgališče po Fraassu</t>
  </si>
  <si>
    <t>SIST EN 12593</t>
  </si>
  <si>
    <t>izvajalec del pridobi izjavo o lastnostih*</t>
  </si>
  <si>
    <t xml:space="preserve">   - duktilnost</t>
  </si>
  <si>
    <t>DIN 52013</t>
  </si>
  <si>
    <t xml:space="preserve">         - indeks penetracije</t>
  </si>
  <si>
    <t>SIST EN 12591</t>
  </si>
  <si>
    <t xml:space="preserve">        - kinematična viskoznost pri 135°C</t>
  </si>
  <si>
    <t>SIST EN 12595</t>
  </si>
  <si>
    <t xml:space="preserve">        - dinamična viskoznost pri 60°C</t>
  </si>
  <si>
    <t>SIST EN 12596</t>
  </si>
  <si>
    <t>*izjavo o lastnostih poda dobavitelj asfaltne zmesi za uporabljeno bitumensko vezivo za proizvod</t>
  </si>
  <si>
    <t>3.2.3 Vgrajevana-proizvedena bituminizirana zmes</t>
  </si>
  <si>
    <t xml:space="preserve">   - delež veziva</t>
  </si>
  <si>
    <t>SIST EN 12697-1</t>
  </si>
  <si>
    <t>SIST EN 12697-2</t>
  </si>
  <si>
    <t xml:space="preserve">   - največja gostota bituminizirane zmesi</t>
  </si>
  <si>
    <t>SIST EN 12697-5</t>
  </si>
  <si>
    <t xml:space="preserve">   - prostorska gostota bituminizirane zmesi</t>
  </si>
  <si>
    <t>SIST EN 12697-6</t>
  </si>
  <si>
    <t xml:space="preserve">   - vsebnost votlin v bituminizirani zmesi</t>
  </si>
  <si>
    <t>SIST EN 12697-8</t>
  </si>
  <si>
    <t xml:space="preserve">   - občutljivost na vodo</t>
  </si>
  <si>
    <t>SIST EN 12697-12</t>
  </si>
  <si>
    <t>*izjavo o lastnostih poda dobavitelj asfaltne zmesi za ta proizvod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</si>
  <si>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</si>
  <si>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</si>
  <si>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</si>
  <si>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</si>
  <si>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>SIST EN 12697-9</t>
  </si>
  <si>
    <t xml:space="preserve">   - debelina asfaltne plasti</t>
  </si>
  <si>
    <t>SIST EN 12697-36</t>
  </si>
  <si>
    <t xml:space="preserve">   - odpornost proti trajnemu preoblikovanju</t>
  </si>
  <si>
    <t>SIST EN 12697-22</t>
  </si>
  <si>
    <t xml:space="preserve">   neporušna metoda </t>
  </si>
  <si>
    <t xml:space="preserve">   - meritve gostote asfaltne plasti z izotop. sondo </t>
  </si>
  <si>
    <t>ASTM D2950-91</t>
  </si>
  <si>
    <t xml:space="preserve">      ali druga neporušna metoda (TSC 06.713)</t>
  </si>
  <si>
    <t>*izjavo o lastnostih poda dobavitelj asfaltne zmesi za ta proizvod*</t>
  </si>
  <si>
    <t>3.2.5 Ekstrahirano bitumensko vezivo iz vgrajevane bituminizirane zmesi</t>
  </si>
  <si>
    <t>XXXXX</t>
  </si>
  <si>
    <t>3.4 Bituminizirane zmesi za nosilno-obrabne in obrabno-zaporne plasti (AC surf Z3)</t>
  </si>
  <si>
    <t>3.4.1 Zmesi kamnitih zrn</t>
  </si>
  <si>
    <t>SIST EN 933-3, 933-4</t>
  </si>
  <si>
    <t xml:space="preserve">   - odpornost grobih zrn proti zaglajevanju</t>
  </si>
  <si>
    <t>SIST EN 1097-8</t>
  </si>
  <si>
    <t xml:space="preserve">   - odpornost proti obrabi</t>
  </si>
  <si>
    <t>3.4.2 Bitumensko vezivo</t>
  </si>
  <si>
    <t>Izvajalec del pridobi Izjavo o lastnostih *</t>
  </si>
  <si>
    <t xml:space="preserve">   - RTFOT in PAV: sprememba mase</t>
  </si>
  <si>
    <t xml:space="preserve">   - RTFOT in PAV:  vrednost penetracije</t>
  </si>
  <si>
    <t xml:space="preserve">   - RTFOT in PAV: porast zmehčišča</t>
  </si>
  <si>
    <t xml:space="preserve">   - po RTFOT: DSR (pri dveh  temperaturah)</t>
  </si>
  <si>
    <t xml:space="preserve">   - po RTFOT in PAV:  DSR</t>
  </si>
  <si>
    <t>SIST EN 14770:2012</t>
  </si>
  <si>
    <t xml:space="preserve">   - po RTFOT in PAV:  BBR </t>
  </si>
  <si>
    <t>SIST EN 14771:2012</t>
  </si>
  <si>
    <t>3.4.3 Vgrajevana-proizvedena bituminizirana zmes</t>
  </si>
  <si>
    <t>3.4.4 Vgrajena bituminizirana zmes</t>
  </si>
  <si>
    <t>3.4.5 Ekstrahirano bitumensko vezivo</t>
  </si>
  <si>
    <t>3.5 Bituminizirane zmesi za obrabne in obrabno-zaporne asfaltne plasti</t>
  </si>
  <si>
    <t>3.5.1.1 Zmesi kamnitih zrn</t>
  </si>
  <si>
    <t>3.5.1.2 Bitumensko vezivo</t>
  </si>
  <si>
    <t xml:space="preserve">         - RTFOT in PAV: sprememba mase</t>
  </si>
  <si>
    <t xml:space="preserve">         - RTFOT in PAV:  vrednost penetracije</t>
  </si>
  <si>
    <t xml:space="preserve">         - RTFOT in PAV: porast zmehčišča</t>
  </si>
  <si>
    <t xml:space="preserve">         - po RTFOT: DSR (pri dveh  temperaturah)</t>
  </si>
  <si>
    <t xml:space="preserve">         - po RTFOT in PAV:  DSR</t>
  </si>
  <si>
    <t xml:space="preserve">         - po RTFOT in PAV:  BBR </t>
  </si>
  <si>
    <t>*izjavo o lastnostihi poda dobavitelj asfaltne zmesi za uporabljeno bitumensko vezivo za proizvod</t>
  </si>
  <si>
    <t>3.5.1.3 Vgrajevana-proizvedena bituminizirana zmes</t>
  </si>
  <si>
    <t xml:space="preserve">   - zlepljenost plasti</t>
  </si>
  <si>
    <t>TSC 06.753</t>
  </si>
  <si>
    <t>3.5.1.5 Ekstrahirano bitumensko vezivo iz vgrajevane bituminizirane zmesi</t>
  </si>
  <si>
    <t>Za PmB vezivo dodatno:</t>
  </si>
  <si>
    <t>**dodatno se lahko zahtevajo tudi podatki, ki so pomembni za uporabljeno PmB vezivo</t>
  </si>
  <si>
    <t xml:space="preserve">   - elastična povratna deformacija</t>
  </si>
  <si>
    <t>SIST EN 13398</t>
  </si>
  <si>
    <t xml:space="preserve">   - sila in energija pri raztezanju pri 10°C</t>
  </si>
  <si>
    <t>SIST EN 13589 in 13703</t>
  </si>
  <si>
    <t xml:space="preserve">   - sila in energija pri raztezanju pri 25°C</t>
  </si>
  <si>
    <t>DIN 52013, SIST EN 13703</t>
  </si>
  <si>
    <t>2500**</t>
  </si>
  <si>
    <t>3.5. Nadzor in delna poročila o kakovosti izvedenih del</t>
  </si>
  <si>
    <t xml:space="preserve">5  HIDROIZOLACIJE </t>
  </si>
  <si>
    <t xml:space="preserve">5.1  Hidroizolacije na bitumenski osnovi in zaščita hidroizolacije </t>
  </si>
  <si>
    <t>5.1.1 Preiskave materialov</t>
  </si>
  <si>
    <t>5.1.1.1  Epoksidni predhodni premaz</t>
  </si>
  <si>
    <t xml:space="preserve">   - identifikacijski preskus (IR spekter, pot-life, </t>
  </si>
  <si>
    <t>TL-BEL-EP</t>
  </si>
  <si>
    <t>šarža</t>
  </si>
  <si>
    <t>izjava o lastnostih</t>
  </si>
  <si>
    <t>1 x šaržo</t>
  </si>
  <si>
    <t xml:space="preserve">     gostota, vsebnost polnil)</t>
  </si>
  <si>
    <t>5.1.1.2 Bitumenski materiali</t>
  </si>
  <si>
    <t xml:space="preserve">   - bitumenski predh.premaz-lastnosti (del. preisk.)</t>
  </si>
  <si>
    <t>TSC 07 104</t>
  </si>
  <si>
    <t xml:space="preserve"> kg</t>
  </si>
  <si>
    <t xml:space="preserve">   - bitumenska lepilna zmes-lastnosti (del. preisk.)</t>
  </si>
  <si>
    <t xml:space="preserve">   - bit. hidroizol. trak za vertik.hidroizol. (del.preisk.)</t>
  </si>
  <si>
    <t>SIST EN 1031</t>
  </si>
  <si>
    <t xml:space="preserve">   - bit. hidroizol. trak za horizont.hidroizol. (del.preisk.)</t>
  </si>
  <si>
    <t xml:space="preserve">   - s polimeri modificiran bit. (del.preisk. lastnosti)</t>
  </si>
  <si>
    <t xml:space="preserve">   - zalivna zmes</t>
  </si>
  <si>
    <t>SIST EN 14 188-1,2</t>
  </si>
  <si>
    <t>kg</t>
  </si>
  <si>
    <t xml:space="preserve"> 5.1.2 Kontrola vgradnje</t>
  </si>
  <si>
    <t xml:space="preserve">   - površina podlage (ravnost, hrapavost)</t>
  </si>
  <si>
    <t xml:space="preserve">   - površina podlage (odtržna trdnost betona)</t>
  </si>
  <si>
    <t xml:space="preserve">   - osnovni epoksidni premaz (odtržna trdnost)</t>
  </si>
  <si>
    <t>SIST EN 1542</t>
  </si>
  <si>
    <t xml:space="preserve">   - bituminizirane zmesi za zaščitno plast:(MA (7)-liti asfalt ali</t>
  </si>
  <si>
    <t>na objekt</t>
  </si>
  <si>
    <t xml:space="preserve">     AC (7)-bitumenjski beton ali SMA (7)-drobir z </t>
  </si>
  <si>
    <t xml:space="preserve">     bitumenskim mastikom; kompletna preiskava zmesi)</t>
  </si>
  <si>
    <t xml:space="preserve">     (AC (7); SMA (7))</t>
  </si>
  <si>
    <t xml:space="preserve"> m2  *</t>
  </si>
  <si>
    <t>10/objekt</t>
  </si>
  <si>
    <t xml:space="preserve">   - bituminizirane zmes za obrabno in zaporno plast:</t>
  </si>
  <si>
    <t xml:space="preserve">     (AC surf-bitumenski beton ali SMA-drobir z  </t>
  </si>
  <si>
    <t>* najmanj 10 meritev/objekt</t>
  </si>
  <si>
    <t xml:space="preserve">     bitumenskim mastiksom; kompletna preiskava zmesi)</t>
  </si>
  <si>
    <t xml:space="preserve">   - meritve gostote plasti obrabne in zaporne plasti </t>
  </si>
  <si>
    <t>500*</t>
  </si>
  <si>
    <t>* za objekte do 1000 m2 najmanj 3x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</si>
  <si>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</si>
  <si>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</si>
  <si>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</si>
  <si>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Za betone za prednapete objekte mora izvajalec določiti tudi posebne lastnosti betona: 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</si>
  <si>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</si>
  <si>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</si>
  <si>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</si>
  <si>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</si>
  <si>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</si>
  <si>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>6.2.2 Pregled projekta izvajanja betonske konstrukcije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</si>
  <si>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</si>
  <si>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</si>
  <si>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</si>
  <si>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</si>
  <si>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</si>
  <si>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>SIST EN 12350-1</t>
  </si>
  <si>
    <t xml:space="preserve">   - konsistenca (s posedom stožca)</t>
  </si>
  <si>
    <t>SIST EN 12350-2</t>
  </si>
  <si>
    <t>**</t>
  </si>
  <si>
    <t xml:space="preserve">   - vsebnost por (pri aeriranih betonih NOZT )</t>
  </si>
  <si>
    <t>SIST EN 12350-7</t>
  </si>
  <si>
    <t xml:space="preserve">   - vsebnost por (pri aeriranih betonih OPZT -S)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</si>
  <si>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</si>
  <si>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</si>
  <si>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</si>
  <si>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</si>
  <si>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>SIST EN 12390-3</t>
  </si>
  <si>
    <t>100 *</t>
  </si>
  <si>
    <t xml:space="preserve"> 10% -15%</t>
  </si>
  <si>
    <t xml:space="preserve">     prostorninska masa</t>
  </si>
  <si>
    <t>SIST EN 12390-7</t>
  </si>
  <si>
    <t xml:space="preserve">   - neprepustnost za vodo</t>
  </si>
  <si>
    <t>SIST EN 12390-8</t>
  </si>
  <si>
    <t>500 **</t>
  </si>
  <si>
    <t xml:space="preserve">   - odpornost proti zmrzovanju (NOZT )</t>
  </si>
  <si>
    <t>SIST 1026</t>
  </si>
  <si>
    <t>2000***</t>
  </si>
  <si>
    <t>***</t>
  </si>
  <si>
    <t xml:space="preserve">   - odpornost proti zmrzovanju v </t>
  </si>
  <si>
    <t xml:space="preserve">     prisotnosti talilnih soli ( OPZT-S )</t>
  </si>
  <si>
    <t>1000***</t>
  </si>
  <si>
    <t>6.2.6.1 Betonski temelji drogov VO</t>
  </si>
  <si>
    <t>6.2.6.2 Temelji sider</t>
  </si>
  <si>
    <t xml:space="preserve">   - preiskave na upogib, povratni upogib  in kem. anal.</t>
  </si>
  <si>
    <t xml:space="preserve">(Rm/ ReH (RP0,2), Agt), </t>
  </si>
  <si>
    <t>SIST EN ISO 15630-1</t>
  </si>
  <si>
    <t>40-50</t>
  </si>
  <si>
    <t xml:space="preserve"> - dimenzijska in geometrijska kontrola  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</si>
  <si>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</si>
  <si>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</si>
  <si>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</si>
  <si>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>premer</t>
  </si>
  <si>
    <t>3/premer</t>
  </si>
  <si>
    <t xml:space="preserve">  zdrs, nizko ciklično utrujanje)</t>
  </si>
  <si>
    <t xml:space="preserve">   - preiskave ( Rm, upogib in kemična analiza)</t>
  </si>
  <si>
    <t>SIST EN 17660-1</t>
  </si>
  <si>
    <t xml:space="preserve"> št.palic*</t>
  </si>
  <si>
    <t>* za vsakih 150 palic  je potrebno v železokrivnici odvzeti</t>
  </si>
  <si>
    <t xml:space="preserve">  po 4 vzorce dolžine 2 x 0.5 m</t>
  </si>
  <si>
    <t xml:space="preserve"> - preiskave (Rm/ ReH (Rp0,2), Agt, strižne sile, upogib)</t>
  </si>
  <si>
    <t xml:space="preserve"> SIST EN ISO 15630-2</t>
  </si>
  <si>
    <t xml:space="preserve"> -dimenzijska in geometrijska kontrola</t>
  </si>
  <si>
    <t>SIST EN ISO 15630-2</t>
  </si>
  <si>
    <t>a) konstrukcija ograje</t>
  </si>
  <si>
    <t xml:space="preserve">     izgled, mehanske lastnosti (Rm, Re, A5),</t>
  </si>
  <si>
    <t>SIST EN 10002-1</t>
  </si>
  <si>
    <t>&lt;1km=1vz.</t>
  </si>
  <si>
    <t xml:space="preserve">     kemijska analiza (vsebnost C, Mn, Si, P, S,),</t>
  </si>
  <si>
    <t xml:space="preserve"> m1</t>
  </si>
  <si>
    <t>1-5km=2vz.</t>
  </si>
  <si>
    <t xml:space="preserve">     oprijem in debelina pocinkanja</t>
  </si>
  <si>
    <t>&gt;5km=3vz.</t>
  </si>
  <si>
    <t>b) pregled montirane mostne ograje</t>
  </si>
  <si>
    <t>SIST EN ISO 1461</t>
  </si>
  <si>
    <t>1 x objekt</t>
  </si>
  <si>
    <t xml:space="preserve">     izgled, debelina pocinkanja</t>
  </si>
  <si>
    <t>Opomba: pri preverjeni istočasni nabavi ena preisk. lahko tudi za več objektov</t>
  </si>
  <si>
    <t>Končno poročilo o kvaliteti izvedenih del vključiti v poročilo pod t. 9.2</t>
  </si>
  <si>
    <t xml:space="preserve"> hidromontažni sistemi iz cevi in fitingov iz armiranega poliestra</t>
  </si>
  <si>
    <t xml:space="preserve"> - mehanske lastnosti</t>
  </si>
  <si>
    <t>ISO 8513, ISO 8521, ISO 10466, ASTM D2583</t>
  </si>
  <si>
    <t>3km 1vz.</t>
  </si>
  <si>
    <t xml:space="preserve"> -oznaka na cevi </t>
  </si>
  <si>
    <t>ISO 10467</t>
  </si>
  <si>
    <t xml:space="preserve"> -togostni razred</t>
  </si>
  <si>
    <t xml:space="preserve"> -odpornost na UV</t>
  </si>
  <si>
    <t>SIST EN ISO 4892-3</t>
  </si>
  <si>
    <t xml:space="preserve"> -preskus tečenja (upogib)</t>
  </si>
  <si>
    <t>ISO 10952 t.č. 10.6</t>
  </si>
  <si>
    <t xml:space="preserve"> -obešala cevovodov (vsebnost C, Cr, Ni, Ti),</t>
  </si>
  <si>
    <t>spektrometrična metoda</t>
  </si>
  <si>
    <t>po SIST EN 1337 in Zulassung DiBt / TSC 07.106</t>
  </si>
  <si>
    <t xml:space="preserve"> -pregled ležišč na objektu; za ležišča za vertikalno silo P&lt;8000 kN</t>
  </si>
  <si>
    <t>TSC 07.106/SIST EN 1337</t>
  </si>
  <si>
    <t>kos</t>
  </si>
  <si>
    <t>1*</t>
  </si>
  <si>
    <t xml:space="preserve"> -pregled ležišč pri proizvajalcu; za ležišča P=&gt;8000 kN</t>
  </si>
  <si>
    <t>* pregled dokumentacije in obisk na gradbišču</t>
  </si>
  <si>
    <t xml:space="preserve"> -pregled dilatacij na objektu za n=&lt;3</t>
  </si>
  <si>
    <t>TSC 07.107; TL/TP-FU</t>
  </si>
  <si>
    <t xml:space="preserve"> -pregled dilatacij pri proizvajalcu za n=&gt;4</t>
  </si>
  <si>
    <t xml:space="preserve"> - asfaltne po TSC 06.450 / ETA</t>
  </si>
  <si>
    <t xml:space="preserve"> kos</t>
  </si>
  <si>
    <t>ničelni pregled se izvede, ko je objekt dokončan oz. pred tehničnim pregledom tako, da so</t>
  </si>
  <si>
    <t>zaključki ničelnega pregleda osnova za vzpostavitev rednega pregledovanja objektov in njihovega vzdrževanja</t>
  </si>
  <si>
    <t>TS-Ž</t>
  </si>
  <si>
    <t>* najmanj 1 x na objekt za vsak proizvod/proizvajalec</t>
  </si>
  <si>
    <t xml:space="preserve">   - preiskus tesnosti (z zrakom ali vodo) ter pregled z video kamero </t>
  </si>
  <si>
    <t xml:space="preserve">   - cevovodi</t>
  </si>
  <si>
    <t>SIST EN 1610</t>
  </si>
  <si>
    <t xml:space="preserve">   - jaški</t>
  </si>
  <si>
    <t xml:space="preserve">   - požiralniki</t>
  </si>
  <si>
    <t xml:space="preserve">   - požiralniške zavese</t>
  </si>
  <si>
    <t>* - vse elemente ne glede na cono zaščite je potrebno pregledati z videokamero</t>
  </si>
  <si>
    <t xml:space="preserve">  - za zmerno območje (IIC, IIIB) se tesnost preverja 50%</t>
  </si>
  <si>
    <t xml:space="preserve">  - za malo občutljivo ali neobčutljivo območje IIIC se tesnost preverjanje ne izvaja</t>
  </si>
  <si>
    <t>** Preskus tesnosti je dolžan naročiti izvajalec na zasutem cevovodu ob pri-</t>
  </si>
  <si>
    <t>sotnosti izvajalca zunanje kontrole, ki izdela tudi končno poročilo o preskusu</t>
  </si>
  <si>
    <t xml:space="preserve">   - kontrolne meritve dimenzij jaškov oz požiralnikov</t>
  </si>
  <si>
    <t xml:space="preserve">   - kontrolne meritve dimenzij cevi</t>
  </si>
  <si>
    <t xml:space="preserve"> m</t>
  </si>
  <si>
    <t>a.) skladnost izvedbe s projektom</t>
  </si>
  <si>
    <t>SIST EN 1090-1</t>
  </si>
  <si>
    <t>b.) preskusi materialov</t>
  </si>
  <si>
    <t>c.) zvarov in vijačenja</t>
  </si>
  <si>
    <t>d.) kontrola protikorozijske zaščite</t>
  </si>
  <si>
    <t>e.) strokovna ocena izvedbe konstukcije</t>
  </si>
  <si>
    <t>SIST EN 1090-2</t>
  </si>
  <si>
    <t>SIST EN 1993</t>
  </si>
  <si>
    <t>SIST EN 12966-2 in SIST EN ISO 6506-1</t>
  </si>
  <si>
    <t xml:space="preserve">a.) skladnost izvedbe s projektom  </t>
  </si>
  <si>
    <t>b.) preskusi materialov in protikorozijska zaščita</t>
  </si>
  <si>
    <t>a.) kovinski elementi</t>
  </si>
  <si>
    <t xml:space="preserve">  - mehanske lastnosti (Rm, Re)</t>
  </si>
  <si>
    <t xml:space="preserve">  - kemijska analiza materiala</t>
  </si>
  <si>
    <t xml:space="preserve">  - debelina in oprijem prevlek</t>
  </si>
  <si>
    <t xml:space="preserve">b.) betonski elementi  </t>
  </si>
  <si>
    <t xml:space="preserve">  - mehanske in obstojnostne lastnosti (NOZT, OPZT -S..)</t>
  </si>
  <si>
    <t>a.) Kovinski elementi</t>
  </si>
  <si>
    <t xml:space="preserve">  - mehanske lastnosti </t>
  </si>
  <si>
    <t xml:space="preserve">  -  kemijska analiza materiala</t>
  </si>
  <si>
    <t>SIST EN ISO 2409</t>
  </si>
  <si>
    <t>b.) Umetni materiali (poliakril...)</t>
  </si>
  <si>
    <t xml:space="preserve">  - zaščita proti izpadanju (SIST EN 1794-1)</t>
  </si>
  <si>
    <t>SIST EN 1794-1</t>
  </si>
  <si>
    <t>c.) Ostali materiali (les, beton...)</t>
  </si>
  <si>
    <t xml:space="preserve">  - odpornost proti obremenitvi (SIST EN 1794-1)</t>
  </si>
  <si>
    <t>aerodinamični</t>
  </si>
  <si>
    <t>z lastno maso</t>
  </si>
  <si>
    <t>zaradi udarcev kamenja</t>
  </si>
  <si>
    <t>pri pluženju smega</t>
  </si>
  <si>
    <t xml:space="preserve"> - pregled izvedbe ograj za zaščito pred hrupom</t>
  </si>
  <si>
    <t>* ponudnik mora upoštevati povšal 3000 EUR (za potne stroške) + predvideti stroške strokovnjaka za pregled pri proizvajalcu</t>
  </si>
  <si>
    <t xml:space="preserve"> (obračun potnih stroškov po dejanskih stroških predložitev transpotnih in prenočitvenih stroškov)</t>
  </si>
  <si>
    <t>UIC 720, SIST EN 14730-1 in -2 ter TS-Z</t>
  </si>
  <si>
    <t xml:space="preserve">   - kemijska analiza tirnice</t>
  </si>
  <si>
    <t>SIST-TP CEN/TR 10261</t>
  </si>
  <si>
    <t>metalografska analiza</t>
  </si>
  <si>
    <t>SIST EN ISO 6501-1 + met. Analiza</t>
  </si>
  <si>
    <t>SIST EN ISO 6506-1</t>
  </si>
  <si>
    <t>SIST EN ISO 6892-1</t>
  </si>
  <si>
    <t xml:space="preserve">** 1 meritev se izvede na tiru dolžine 1200 m </t>
  </si>
  <si>
    <t xml:space="preserve">   - Upogibni test</t>
  </si>
  <si>
    <t>SIST EN 13230-2, točka 4.6.2</t>
  </si>
  <si>
    <t xml:space="preserve">   - Odpornost na zmrzovanje (NOZT)</t>
  </si>
  <si>
    <t xml:space="preserve">   - sejalna analiza </t>
  </si>
  <si>
    <t>točka 4.3</t>
  </si>
  <si>
    <t>točka 5.2.1</t>
  </si>
  <si>
    <t>točka 7.2</t>
  </si>
  <si>
    <t xml:space="preserve">   - minerološki petrgrafski pregled zrn</t>
  </si>
  <si>
    <t xml:space="preserve">   - vpijanje vode</t>
  </si>
  <si>
    <t xml:space="preserve">  - kristalizacija soli</t>
  </si>
  <si>
    <t xml:space="preserve">  - modul oblike</t>
  </si>
  <si>
    <t xml:space="preserve">  - pregled rešetkastih drogov tipa LS pri proizvajalcu</t>
  </si>
  <si>
    <t xml:space="preserve">   - preiskave vsebnosti Cl ionov po odbitju betona</t>
  </si>
  <si>
    <t xml:space="preserve">   - preiskave vsebnosti Cl ionov brez odbitja betona</t>
  </si>
  <si>
    <t xml:space="preserve">   - preiskave alkalnosti betona-pH</t>
  </si>
  <si>
    <t>Opomba: alkalnosti betona se določi na istih mestih kot se izvede odvzem vzorcev za dol. kloridov</t>
  </si>
  <si>
    <t xml:space="preserve">   -preiskave materialov</t>
  </si>
  <si>
    <t xml:space="preserve">   -kakovost betonske podlage</t>
  </si>
  <si>
    <t xml:space="preserve">   -vremenski pogoji</t>
  </si>
  <si>
    <t xml:space="preserve">   -poraba materialov</t>
  </si>
  <si>
    <t xml:space="preserve">   -debelina nanešenih slojev</t>
  </si>
  <si>
    <t xml:space="preserve">  - odtržna trdnost - pull-off testi</t>
  </si>
  <si>
    <t xml:space="preserve">   -vizualni pregled</t>
  </si>
  <si>
    <t/>
  </si>
  <si>
    <t xml:space="preserve">   - masa</t>
  </si>
  <si>
    <t>m</t>
  </si>
  <si>
    <t xml:space="preserve">   - končna ocena</t>
  </si>
  <si>
    <t xml:space="preserve">   - ocena pripravljene površine</t>
  </si>
  <si>
    <t>3*</t>
  </si>
  <si>
    <t xml:space="preserve">   - vremenski pogoji</t>
  </si>
  <si>
    <t xml:space="preserve">   - debelina nanešenih slojev</t>
  </si>
  <si>
    <t xml:space="preserve">  - tlačna trdnost</t>
  </si>
  <si>
    <t xml:space="preserve">  - zgodnje naraščanje odtržne trdnosti</t>
  </si>
  <si>
    <t>*vizualni ogled in merjenje debeline premaza</t>
  </si>
  <si>
    <t xml:space="preserve">   - kontrola očščenosti materiala (SA,RA)</t>
  </si>
  <si>
    <t xml:space="preserve">   - kontrola nanosov PK zaščite</t>
  </si>
  <si>
    <t xml:space="preserve">   - kontrola materiala</t>
  </si>
  <si>
    <t xml:space="preserve">   - pred cinkanjem</t>
  </si>
  <si>
    <t xml:space="preserve">   - debelina pocinkanja</t>
  </si>
  <si>
    <t xml:space="preserve">   - kontrola očščenosti materiala (SA, RA)</t>
  </si>
  <si>
    <t>Skupaj:</t>
  </si>
  <si>
    <t xml:space="preserve"> Končna ocena kvalitete izvedenih del mora vsebovati oceno vseh izvedenih del na posameznem</t>
  </si>
  <si>
    <t xml:space="preserve"> objektu, deviaciji ali trasi (zemeljskih del, betonov, asfaltov, hidroizolacij, jekel,…)</t>
  </si>
  <si>
    <t xml:space="preserve"> - končno poročilo o kakovosti izvedenih del</t>
  </si>
  <si>
    <t>ur</t>
  </si>
  <si>
    <t>10/polje</t>
  </si>
  <si>
    <t>4/polje</t>
  </si>
  <si>
    <t xml:space="preserve">   - tlačna trdnost stabilizirane zemljine po 7 dneh</t>
  </si>
  <si>
    <t>SIST EN 13286-41??</t>
  </si>
  <si>
    <r>
      <t xml:space="preserve"> m</t>
    </r>
    <r>
      <rPr>
        <vertAlign val="superscript"/>
        <sz val="8"/>
        <rFont val="InterstateCE-Light"/>
        <family val="2"/>
        <charset val="238"/>
      </rPr>
      <t>2</t>
    </r>
  </si>
  <si>
    <t>800**</t>
  </si>
  <si>
    <t>800*</t>
  </si>
  <si>
    <t>4000**</t>
  </si>
  <si>
    <t>1.4.4 Nasipi iz armirane zemljine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</si>
  <si>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</si>
  <si>
    <r>
      <t xml:space="preserve">   - dinamični deformacijski modul - E</t>
    </r>
    <r>
      <rPr>
        <vertAlign val="subscript"/>
        <sz val="9"/>
        <rFont val="InterstateCE-Light"/>
        <family val="2"/>
        <charset val="238"/>
      </rPr>
      <t>vd</t>
    </r>
  </si>
  <si>
    <t xml:space="preserve">   - zrnavost </t>
  </si>
  <si>
    <t xml:space="preserve">   - preskus po Proctorju zemljine</t>
  </si>
  <si>
    <t xml:space="preserve">   - lastnosti bentonitne polsti </t>
  </si>
  <si>
    <t xml:space="preserve">    (natezna in prebodna trdnost, debelina, površinska masa polnila)</t>
  </si>
  <si>
    <t>2.1.1 Preskusi pri vgrajevanju in vgrajene plasti</t>
  </si>
  <si>
    <t xml:space="preserve">   - *kakovost finih delcev (metilen modro)</t>
  </si>
  <si>
    <r>
      <t xml:space="preserve">   - statični deformacijski modul - E</t>
    </r>
    <r>
      <rPr>
        <vertAlign val="subscript"/>
        <sz val="9"/>
        <rFont val="InterstateCE-Light"/>
        <family val="2"/>
        <charset val="238"/>
      </rPr>
      <t>v2</t>
    </r>
  </si>
  <si>
    <t xml:space="preserve"> -</t>
  </si>
  <si>
    <t xml:space="preserve">   - dosežena gostota proiz. zmesi po Proctorju</t>
  </si>
  <si>
    <t xml:space="preserve">   - tlačna trdnost (3 preskušanci)</t>
  </si>
  <si>
    <t>SIST EN 13286-41</t>
  </si>
  <si>
    <t xml:space="preserve">   - odpornost proti zmrzovanju</t>
  </si>
  <si>
    <t>2.2.2 Hidravlično vezivo</t>
  </si>
  <si>
    <t xml:space="preserve">   - delež</t>
  </si>
  <si>
    <t>2.2.3 Proizvedena mešanica</t>
  </si>
  <si>
    <t xml:space="preserve">   - zrnavost proizvedene zmesi</t>
  </si>
  <si>
    <t xml:space="preserve">   - odpornost proti zmrzovanju po potrebi</t>
  </si>
  <si>
    <t>2.2.4 Vgrajena plast mešanice</t>
  </si>
  <si>
    <t xml:space="preserve">   - vlažnost in gostota</t>
  </si>
  <si>
    <t>izjava o skladnosti</t>
  </si>
  <si>
    <t>1 / šaržo</t>
  </si>
  <si>
    <t>a) odbojniki, stebrički, distančniki</t>
  </si>
  <si>
    <t xml:space="preserve">     kemijska analiza (vsebnost C, Mn, Si, P, S,)</t>
  </si>
  <si>
    <t>b) vijačni material</t>
  </si>
  <si>
    <t>SIST EN ISO 898-1</t>
  </si>
  <si>
    <t xml:space="preserve">     izgled, trdota, debelina pocinkanja, poroznost</t>
  </si>
  <si>
    <t>c) pregled montirane varnostne ograje</t>
  </si>
  <si>
    <t>a) stebrički, pletivo</t>
  </si>
  <si>
    <t>za vsakih</t>
  </si>
  <si>
    <t xml:space="preserve">     kemijska analiza (vsebnost C, Mn, Si, P, S),</t>
  </si>
  <si>
    <t>in najmanj</t>
  </si>
  <si>
    <t>1x na objekt</t>
  </si>
  <si>
    <t>b)  pregled montirane zaščitne ograje</t>
  </si>
  <si>
    <t xml:space="preserve">1 x za  </t>
  </si>
  <si>
    <t xml:space="preserve">     izgled</t>
  </si>
  <si>
    <t>odsek AC</t>
  </si>
  <si>
    <t>a) izlivniki, hidromontažni sistemi iz cevi in fitingov iz duktilne- nodularne litine</t>
  </si>
  <si>
    <t xml:space="preserve">SIST EN 6506-1 </t>
  </si>
  <si>
    <t xml:space="preserve">     kemijska analiza (vsebnost C, Mn, Si, P, S)</t>
  </si>
  <si>
    <t>1 / objekt</t>
  </si>
  <si>
    <t xml:space="preserve">     antikorozijska zaščita</t>
  </si>
  <si>
    <t>b) spojnice iz nerjavnega jekla</t>
  </si>
  <si>
    <t>ali</t>
  </si>
  <si>
    <t xml:space="preserve">     kemijska analiza (vsebnost C, Cr, Ni, Ti),</t>
  </si>
  <si>
    <t>( večji</t>
  </si>
  <si>
    <t xml:space="preserve">     antikorozijske zaščite</t>
  </si>
  <si>
    <t>objekt )</t>
  </si>
  <si>
    <t>c)  obešala cevovodov (vsebnost C, Cr, Ni, Ti),</t>
  </si>
  <si>
    <t>d)  pregled protikorozijske zaščite na objektu</t>
  </si>
  <si>
    <t>SIST EN ISO 2178</t>
  </si>
  <si>
    <t>a)hidromontažni sistemi iz cevi in fitingov iz litega železa</t>
  </si>
  <si>
    <r>
      <t xml:space="preserve"> -meh.lastn.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</si>
  <si>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9"/>
        <rFont val="InterstateCE-Light"/>
        <family val="2"/>
        <charset val="238"/>
      </rPr>
      <t>1</t>
    </r>
  </si>
  <si>
    <t xml:space="preserve"> -dimenzijska kontrola</t>
  </si>
  <si>
    <t xml:space="preserve"> - protikorozijska zaščita</t>
  </si>
  <si>
    <t xml:space="preserve"> - kemijska analiza (vsebnost C, Cr, Ni, Ti),</t>
  </si>
  <si>
    <t>c) obešala cevovodov</t>
  </si>
  <si>
    <t xml:space="preserve"> - kemijska analiza obešal (vsebnost C, Cr, Ni, Ti),</t>
  </si>
  <si>
    <t>d) Pregled sistema odvodnjavanja po montaži</t>
  </si>
  <si>
    <t xml:space="preserve"> - pregled  izvedbe protikorozijske zaščite na objektu</t>
  </si>
  <si>
    <t>11 OPREMA</t>
  </si>
  <si>
    <t>11.4 Kovinske konstrukcije (jeklene konstrukcije, portali, prometni znaki, javna razsvetljava)</t>
  </si>
  <si>
    <t>11.4.4 Drugo (javna razsvetljava po SIST EN 40-5, ostali prometni znaki po SIST EN 12899-2,3 )</t>
  </si>
  <si>
    <t>11.5 Ograje za zaščito pred hrupom v skladu s SIST EN 14388</t>
  </si>
  <si>
    <t xml:space="preserve">11.5.1.1 Temelji, grede, stebri, pritrditveni material </t>
  </si>
  <si>
    <t>11.5.1.2 Elementi za zaščito pred hrupom</t>
  </si>
  <si>
    <t>11.5.2 Poročila o kakovosti izvedenih del</t>
  </si>
  <si>
    <t>12  ZGORNJI USTROJ ŽELEZNIŠKIH PROG</t>
  </si>
  <si>
    <t>12.4.1   Pregled betonskih pragov (SIST EN 13230-2, točka 4.6.2)</t>
  </si>
  <si>
    <t>12.5   Pregled kamnite grede (SIST EN 13450)</t>
  </si>
  <si>
    <t>14  Vozno omrežje</t>
  </si>
  <si>
    <t>15 SANACIJSKA DELA</t>
  </si>
  <si>
    <t>15.01 Preiskave na betonu</t>
  </si>
  <si>
    <t>15.04 Preiskave na materialih za reprofilacijo in na njeni izvedbi</t>
  </si>
  <si>
    <t>16 KONČNA POROČILA Z OCENO IZVEDENIH DEL</t>
  </si>
  <si>
    <t>16.01 Trasa</t>
  </si>
  <si>
    <t>16.02 Objekti</t>
  </si>
  <si>
    <t>17 Koordinacije, sodelovanje s strokovno službo naročnika in inženirja,</t>
  </si>
  <si>
    <t xml:space="preserve"> -pregled dilatacij na objektu (Flexjiint EP)</t>
  </si>
  <si>
    <t>SKUPAJ</t>
  </si>
  <si>
    <t xml:space="preserve">   - kakovostni in količinski pregled tirnice pri proizvajalcu </t>
  </si>
  <si>
    <t xml:space="preserve">   -kakovostni in količinski pregled kretnic in tirnih križišč pri proizvajalcu</t>
  </si>
  <si>
    <t xml:space="preserve">   - kakovostni in količinski pregled betonskih pragov pri proizvajalcu</t>
  </si>
  <si>
    <t xml:space="preserve">   - kakovostni in količinski pregled pritrdilnega materialaj pri proizvajalcu (komplet elastični pritrdilni sistem kot npr. pandrol ali SKL)</t>
  </si>
  <si>
    <t xml:space="preserve"> - kakovostni in količinski pregled naprav proti vzdolžnemu in prečnemu pomiku tira pri proizvajalcu</t>
  </si>
  <si>
    <t xml:space="preserve">  -  mikrostruktura tirnice</t>
  </si>
  <si>
    <t xml:space="preserve">  -  razogličenje tirnice</t>
  </si>
  <si>
    <t xml:space="preserve">  -  trdota v tirnici</t>
  </si>
  <si>
    <t xml:space="preserve">  - natezna trdnost tirnice</t>
  </si>
  <si>
    <t xml:space="preserve">   - meritve gostote zaščitne plasti s sondo</t>
  </si>
  <si>
    <t xml:space="preserve">      s sondo (AC surf; SMA)</t>
  </si>
  <si>
    <t xml:space="preserve"> - meritve hrupa (izolirnost in refleksija)</t>
  </si>
  <si>
    <t>SIST EN 1793-6 in -5</t>
  </si>
  <si>
    <t xml:space="preserve"> -pregled izvedenih del</t>
  </si>
  <si>
    <t>1.5  Kamnita posteljica - PO (TSC 06.100)</t>
  </si>
  <si>
    <t xml:space="preserve">   - oblika zrn (delež drobljenih zrn za prod)</t>
  </si>
  <si>
    <t xml:space="preserve">   - zrnavost zmesi zrn (deponija)</t>
  </si>
  <si>
    <r>
      <t xml:space="preserve">   - zrnavost zmesi zrn </t>
    </r>
    <r>
      <rPr>
        <sz val="9"/>
        <rFont val="InterstateCE-Light"/>
        <charset val="238"/>
      </rPr>
      <t>(po vgradnji)*</t>
    </r>
  </si>
  <si>
    <t xml:space="preserve">   - kakovost finih delcev (ekvivalent peska)</t>
  </si>
  <si>
    <r>
      <t>m</t>
    </r>
    <r>
      <rPr>
        <vertAlign val="superscript"/>
        <sz val="8"/>
        <rFont val="InterstateCE-Light"/>
        <family val="2"/>
        <charset val="238"/>
      </rPr>
      <t xml:space="preserve">3 </t>
    </r>
  </si>
  <si>
    <t xml:space="preserve">   - oblika grobih zrn (delež drobljenih zrn za prod)</t>
  </si>
  <si>
    <r>
      <t xml:space="preserve">2.2  Vezane spodnje nosilne plasti s hidravličnimi vezivi </t>
    </r>
    <r>
      <rPr>
        <sz val="10"/>
        <rFont val="InterstateCE-Light"/>
        <family val="2"/>
        <charset val="238"/>
      </rPr>
      <t>(TSC 06.320)</t>
    </r>
  </si>
  <si>
    <r>
      <t xml:space="preserve">   - gostota proiz. zmesi (ena točka po MPP pri w</t>
    </r>
    <r>
      <rPr>
        <vertAlign val="subscript"/>
        <sz val="9"/>
        <rFont val="InterstateCE-Light"/>
        <charset val="238"/>
      </rPr>
      <t>0)</t>
    </r>
  </si>
  <si>
    <r>
      <t>SIST EN 12607-1/</t>
    </r>
    <r>
      <rPr>
        <sz val="8"/>
        <rFont val="InterstateCE-Light"/>
        <charset val="238"/>
      </rPr>
      <t>-3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</si>
  <si>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e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</si>
  <si>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8"/>
        <rFont val="InterstateCE-Light"/>
        <family val="2"/>
        <charset val="238"/>
      </rPr>
      <t>1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</si>
  <si>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</si>
  <si>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</si>
  <si>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)</t>
    </r>
  </si>
  <si>
    <t>2.2.1 Predhodne preiskave</t>
  </si>
  <si>
    <t>Cena</t>
  </si>
  <si>
    <t>skupaj</t>
  </si>
  <si>
    <t>xxxxxx</t>
  </si>
  <si>
    <t>XXXXXX</t>
  </si>
  <si>
    <t xml:space="preserve"> -pregled izvedene PKZ obstoječih ležišč</t>
  </si>
  <si>
    <t xml:space="preserve">   - kakovostni in količinski pregled lesenih pragov pri proizvajalcu</t>
  </si>
  <si>
    <t xml:space="preserve">   - betonski peronski elementi</t>
  </si>
  <si>
    <t xml:space="preserve">15.05 Protikorozijska zaščita armature </t>
  </si>
  <si>
    <t>16.03 PHO</t>
  </si>
  <si>
    <t xml:space="preserve">  - mehanske in obstojnostne lastnosti, piloti za temelje PHO</t>
  </si>
  <si>
    <t>12.2   Pregled kretnic in tirnih križišč</t>
  </si>
  <si>
    <t xml:space="preserve">   - Ultrazvočni pregled zvarov kretnic in tirnih križišč</t>
  </si>
  <si>
    <t>12.4.2   Pregled lesenih pragov</t>
  </si>
  <si>
    <t xml:space="preserve">   - vizualna ocena karakteristik, kontrola globine</t>
  </si>
  <si>
    <t>penetracije, kontrola navzema-po dokumentacije dobavitelja</t>
  </si>
  <si>
    <t>17 KOORDINACIJE, SODELOVANJE Z NADZOROM,…</t>
  </si>
  <si>
    <t xml:space="preserve"> - Koordinacije, vrednotenje preiskav in končnih ocen notranje kontrole kvalitete, izvedba dodatnih preiskav (vrednoteno v urah)</t>
  </si>
  <si>
    <t xml:space="preserve">   - Kontrola pri vgrajevanju (za vsa področja: tč.1-tč.11)</t>
  </si>
  <si>
    <r>
      <t xml:space="preserve"> - Sodelovanje z nadzorom</t>
    </r>
    <r>
      <rPr>
        <sz val="9"/>
        <color theme="1"/>
        <rFont val="Calibri"/>
        <family val="2"/>
        <charset val="238"/>
      </rPr>
      <t xml:space="preserve"> (za vsa področja: tč.1-tč.11)</t>
    </r>
  </si>
  <si>
    <t>Eurokod</t>
  </si>
  <si>
    <t>/</t>
  </si>
  <si>
    <t>1 /teden</t>
  </si>
  <si>
    <t>1 obisk /teden</t>
  </si>
  <si>
    <t>7.2 Sestavne komponente prednapetih sider</t>
  </si>
  <si>
    <t>7.2.1 Jeklo za prednapenjanje - pletena pramena (vrvi) s prEN 10138</t>
  </si>
  <si>
    <t xml:space="preserve">   - preiskave po STS žice in vrvi za prednapenjanje konstrukcij (Rm, Rp0,2, Epr1, E, Z.navijalni preskus) </t>
  </si>
  <si>
    <t xml:space="preserve">SIST EN ISO 15630-3 </t>
  </si>
  <si>
    <t>kolut</t>
  </si>
  <si>
    <t>1 / 40t**</t>
  </si>
  <si>
    <t xml:space="preserve">   - relaksacija jekla za prednapenjanje</t>
  </si>
  <si>
    <t xml:space="preserve">SIST EN ISO 15630-3  </t>
  </si>
  <si>
    <t>1 /odsek</t>
  </si>
  <si>
    <t>7.2.2 Sidrne glave v skladu z veljavnim STS</t>
  </si>
  <si>
    <t xml:space="preserve">   - dimenzijska kontrola</t>
  </si>
  <si>
    <t xml:space="preserve">/ </t>
  </si>
  <si>
    <t>0,50%*</t>
  </si>
  <si>
    <t xml:space="preserve">   - Rm ali trdota, kemijska analiza, metalografija</t>
  </si>
  <si>
    <t>7.2.3 Sidrne plošče v skladu z veljavnim STS</t>
  </si>
  <si>
    <t>0,25%*</t>
  </si>
  <si>
    <t>7.2.4 Zagozde v skladu z veljavnim STS</t>
  </si>
  <si>
    <t xml:space="preserve">   - kakovost robov in površine</t>
  </si>
  <si>
    <t xml:space="preserve">SIST EN 10277-2 </t>
  </si>
  <si>
    <t xml:space="preserve">   - Rm, Re, Rp0,2 ali trdota, kem.anal., metalografija, cementirana plast</t>
  </si>
  <si>
    <t xml:space="preserve">     </t>
  </si>
  <si>
    <t>* 1 x na odsek oz. vsaka šarža</t>
  </si>
  <si>
    <t>7.2.5 Protikorozijsko sredstvo (mast, vazelin) v skladu z veljavnim STS</t>
  </si>
  <si>
    <t xml:space="preserve">   - kapljišče</t>
  </si>
  <si>
    <t>SIST EN ISO  2176</t>
  </si>
  <si>
    <t>šarža sredstva</t>
  </si>
  <si>
    <t xml:space="preserve">   - odpornost proti oksidaciji</t>
  </si>
  <si>
    <t>DIN 51808/ASTM D 942.70</t>
  </si>
  <si>
    <t xml:space="preserve">   - izločanje olja pri 40°C</t>
  </si>
  <si>
    <t>DIN 51817</t>
  </si>
  <si>
    <t xml:space="preserve">   - vsebnost kloridov</t>
  </si>
  <si>
    <t>NFM 07-023 (2)</t>
  </si>
  <si>
    <t xml:space="preserve">   - vsebnost nitratov</t>
  </si>
  <si>
    <t xml:space="preserve">   - vsebnost sulfidov</t>
  </si>
  <si>
    <t xml:space="preserve">   - vsebnost sulfatov</t>
  </si>
  <si>
    <t xml:space="preserve">   - korozijska odpornost v slani atmosferi</t>
  </si>
  <si>
    <t>NFX 41-002 (1)</t>
  </si>
  <si>
    <t>7.2.6 Kontrola med izvajanjem injektiranja v skladu s SIST EN 447</t>
  </si>
  <si>
    <t xml:space="preserve"> </t>
  </si>
  <si>
    <t xml:space="preserve">   - preverjanje istovetnosti recepture in vhod. materialov</t>
  </si>
  <si>
    <t>SIST EN 446</t>
  </si>
  <si>
    <t>injek. masa</t>
  </si>
  <si>
    <t xml:space="preserve">   - kontrola pogojev pri injektiranju</t>
  </si>
  <si>
    <t xml:space="preserve">   - preskusi po SIST EN 445: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</si>
  <si>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</si>
  <si>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</si>
  <si>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</si>
  <si>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</si>
  <si>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</si>
  <si>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</si>
  <si>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</si>
  <si>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</si>
  <si>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mesec/300 sider</t>
  </si>
  <si>
    <t>7.2.7 Kontrola gladkih zaščitnih PE cevi trajnih sider</t>
  </si>
  <si>
    <t xml:space="preserve">   - dimenzija cevi in debelina stene cevi</t>
  </si>
  <si>
    <t xml:space="preserve"> SIST ISO 3126 </t>
  </si>
  <si>
    <t xml:space="preserve">   - gostota </t>
  </si>
  <si>
    <t xml:space="preserve">   - meja plastičnosti </t>
  </si>
  <si>
    <t>SIST EN ISO 527-2</t>
  </si>
  <si>
    <t xml:space="preserve">   - trdota Shore D</t>
  </si>
  <si>
    <t>SIST EN ISO 868</t>
  </si>
  <si>
    <t xml:space="preserve">   - odpornost na hidrostatični pritisk</t>
  </si>
  <si>
    <t xml:space="preserve"> SIST EN 12106</t>
  </si>
  <si>
    <t>* vsaka šarža po načrtu kontrole iz soglasja</t>
  </si>
  <si>
    <t>** 1 x za AC odsek in tip cevi</t>
  </si>
  <si>
    <t>7.2.8 Kontrola rebrastih zaščitnih PE cevi trajnih sider</t>
  </si>
  <si>
    <t xml:space="preserve">SIST ISO 3126 </t>
  </si>
  <si>
    <t xml:space="preserve">   - meja plastičnosti</t>
  </si>
  <si>
    <t>SIST EN 12106</t>
  </si>
  <si>
    <t>** 1 x za  odsek in tip cevi</t>
  </si>
  <si>
    <t>7.3 Preskusi pri vgrajevanju sider</t>
  </si>
  <si>
    <t xml:space="preserve">    - geološka spremljava vrtanja vrtin za testna sidra in sidra, pri katerih se izvede CPN</t>
  </si>
  <si>
    <t>SIST EN 1537, t.č. 8.1</t>
  </si>
  <si>
    <t>vrtina</t>
  </si>
  <si>
    <t>10%</t>
  </si>
  <si>
    <t xml:space="preserve">   - tlačni preskus vodoneprepustnosti </t>
  </si>
  <si>
    <t>SIST EN 1537,t.č. 8.3.2</t>
  </si>
  <si>
    <t>sidrani objekt</t>
  </si>
  <si>
    <t xml:space="preserve">   - kontrola agresivnosti vode</t>
  </si>
  <si>
    <t>SIST EN 1008</t>
  </si>
  <si>
    <t>* preizkus se izvaja le v prepustnih hribinah</t>
  </si>
  <si>
    <t>** kontrola se izvaja na zahtevo Inženirja</t>
  </si>
  <si>
    <t xml:space="preserve">7.4 Preskusi nosilnosti sider </t>
  </si>
  <si>
    <t xml:space="preserve">    - preiskava sidra (PS)</t>
  </si>
  <si>
    <t>SIST EN 1537, Dodatek E</t>
  </si>
  <si>
    <t>sidro objekta (kos)</t>
  </si>
  <si>
    <t>2 %***</t>
  </si>
  <si>
    <t xml:space="preserve">    - celoviti preskus napenjanja (CPN)</t>
  </si>
  <si>
    <t>10 %**</t>
  </si>
  <si>
    <t>min 5 %</t>
  </si>
  <si>
    <t xml:space="preserve">    - enostavni preskus napenjanja (EPN)</t>
  </si>
  <si>
    <t>* naključno izbrana sidra po zahtevi Inženirja</t>
  </si>
  <si>
    <t>** CPN vsaj na 10% sider objekta, vendar ne manj kot na 3 sidrih</t>
  </si>
  <si>
    <t>*** PS na posebej vgrajenih sidrih v deležu 2% sider objekta, vendar ne manj kot 3</t>
  </si>
  <si>
    <t>7.5 Električna upornost trajnih sider</t>
  </si>
  <si>
    <t xml:space="preserve">   - izolacijska upornost RI  </t>
  </si>
  <si>
    <t>SIST EN 1537, Dodatek A</t>
  </si>
  <si>
    <t>sidro objekta</t>
  </si>
  <si>
    <t>vsako*</t>
  </si>
  <si>
    <t>20 %</t>
  </si>
  <si>
    <t xml:space="preserve">   - ozemljitvena upornost RII</t>
  </si>
  <si>
    <t>* število meritev skladno z izdanim tehničnim soglasjem za sidro</t>
  </si>
  <si>
    <t>** obvezna meritev za vsa sidra, kjer je izolacijska upornost manjša od 0,1M Ohm</t>
  </si>
  <si>
    <t>7.6 Kontrola izvedbe protikorozijske zaščite vidnih delov vgrajene glave sidra</t>
  </si>
  <si>
    <t xml:space="preserve">   - natezni preskus palice</t>
  </si>
  <si>
    <t xml:space="preserve">SIST EN 10002-1 </t>
  </si>
  <si>
    <t xml:space="preserve">   - natezni preskus celega sidra</t>
  </si>
  <si>
    <t>SIST EN 14490, Dodatek A.5</t>
  </si>
  <si>
    <t xml:space="preserve">   - palica (kemična analiza) - spektrometrična metoda</t>
  </si>
  <si>
    <t xml:space="preserve">   - plošča (kemična analiza in trdota)</t>
  </si>
  <si>
    <t xml:space="preserve">   - spojnica (kemična analiza in trdota)</t>
  </si>
  <si>
    <t xml:space="preserve">SIST EN ISO 6506-1 </t>
  </si>
  <si>
    <t xml:space="preserve">   - matica (kemična analiza in trdota)</t>
  </si>
  <si>
    <t xml:space="preserve">   - vrtalna krona (kemična analiza in trdota)</t>
  </si>
  <si>
    <t xml:space="preserve"> SIST EN 446</t>
  </si>
  <si>
    <t>injek.masa</t>
  </si>
  <si>
    <t xml:space="preserve">   - preskusi po:</t>
  </si>
  <si>
    <t>** 1× na objekt, vendar ne manj kot 1× na 300 sider</t>
  </si>
  <si>
    <t xml:space="preserve">   - projektno raziskovalni preskus</t>
  </si>
  <si>
    <t>SIST EN 14490, t.č. A.5</t>
  </si>
  <si>
    <t>sidro</t>
  </si>
  <si>
    <t xml:space="preserve">   - ustreznostni preskus</t>
  </si>
  <si>
    <t>min 3 **</t>
  </si>
  <si>
    <t xml:space="preserve">   - odobritveni preskus</t>
  </si>
  <si>
    <t>min 2,5 %*</t>
  </si>
  <si>
    <t>min 0.3 %*</t>
  </si>
  <si>
    <t>*… ne manj kot 3 preskuse</t>
  </si>
  <si>
    <t>**… najmanj 6 preskusnih sider oz. 2 sidri na vrsto zemljine/hribine</t>
  </si>
  <si>
    <t>***…po zahtevi projektanta</t>
  </si>
  <si>
    <t>7.8.2 Sestavne komponente pasivnih sider</t>
  </si>
  <si>
    <t xml:space="preserve">7.8.2.1 Jekleni sestavni deli, preskusi po STS, SIST EN 14490 </t>
  </si>
  <si>
    <t>7.8.2.2 Kontrola med izvajanjem injektiranja (SIST EN 12715)</t>
  </si>
  <si>
    <t>7.8.3 Izvlečni preskusi pasivnih sider, po STS, SIST EN 14490</t>
  </si>
  <si>
    <t xml:space="preserve">8   JEKLA ZA ARMIRANJE, PREDNAPENJANJE IN KONSTRUKCIJE </t>
  </si>
  <si>
    <t xml:space="preserve">8.1 Jekla za armiranje </t>
  </si>
  <si>
    <t>8.1.2 Varjene palice</t>
  </si>
  <si>
    <t>8.1.3 Armaturne mreže v skladu s standardom SIST EN 1992-1-1 ter STS</t>
  </si>
  <si>
    <t>9 OPREMA OBJEKTOV</t>
  </si>
  <si>
    <t>9.1 Varnostne ograje skladno s SIST EN 1317-1,-2,-5</t>
  </si>
  <si>
    <t>9.3 Zaščitne ograje</t>
  </si>
  <si>
    <t>9.4 Sistemi za odvodnjavanje</t>
  </si>
  <si>
    <t>9.5. Sistemi za odvodnjavanje iz litega železa</t>
  </si>
  <si>
    <t>10 PREDFABRICIRANI PROIZVODI IN PROIZVODI ZA ODVODNJAVANJE</t>
  </si>
  <si>
    <t>10.1 Ugotavljanje lastnostih proizvodov in polproizvodov</t>
  </si>
  <si>
    <t>10.1.1 Preskušanje tesnosti kanalizac.vodov</t>
  </si>
  <si>
    <t>10.1.2 Kontrolne meritve dimenzij proizvodov za odvodnjavanje</t>
  </si>
  <si>
    <t>10 PROIZVODI ZA ODVODNJAVANJE</t>
  </si>
  <si>
    <t>7 PREDNAPETA GEOTEHNIČNA SIDRA - TRAJNA (rezervna sidrišča)</t>
  </si>
  <si>
    <t>** 2x mesečno</t>
  </si>
  <si>
    <t>* 1x dnevno, najmanj 3 preiskušanci za vsako partijo betona, oz. po   posebnem določilu za vsak segment, kampado ali odsek konstr.elem.</t>
  </si>
  <si>
    <t>** najmanj 3 preiskava za betone, ki se vgrajujejo v objekte istega Izvajalca na določenem odseku in se dobavljajo iz iste betonarne</t>
  </si>
  <si>
    <t>*** najmanj 1 x objekt, za betone, ki se vgrajujejo v objekte istega izvajalca  na določenem odseku in se dobavljajo iz iste betonarne</t>
  </si>
  <si>
    <t>22 % DDV</t>
  </si>
  <si>
    <t>SKUPAJ z DDV</t>
  </si>
  <si>
    <t>DRSI</t>
  </si>
  <si>
    <t xml:space="preserve">   - gostota in vlažnost z izotop. sondo </t>
  </si>
  <si>
    <t>1/objekt</t>
  </si>
  <si>
    <t>20*</t>
  </si>
  <si>
    <t>7.8 PASIVNA SIDRA - SN sidra, IBO sidra</t>
  </si>
  <si>
    <t>8.1.1 Armaturnja jekla v skladu s standardom SIST EN 1992-1-1 ter STS, ETA ali CUAP (rebrasta armatura)</t>
  </si>
  <si>
    <t xml:space="preserve">   - kontrolne meritve dimenzij drenažnih cevi</t>
  </si>
  <si>
    <t>1 x objekt*</t>
  </si>
  <si>
    <t>c.) kontrola protikorozijske zaščite</t>
  </si>
  <si>
    <t>d.) strokovna ocena izvedbe konstukcije</t>
  </si>
  <si>
    <t xml:space="preserve">  - obstojnost na zmrzovanje tajanje</t>
  </si>
  <si>
    <r>
      <t>15.02 Površinska obdelava betonov (trajnoelastični premazi, hidrofobni premazi</t>
    </r>
    <r>
      <rPr>
        <b/>
        <sz val="9"/>
        <rFont val="Calibri"/>
        <family val="2"/>
        <charset val="238"/>
      </rPr>
      <t>)</t>
    </r>
  </si>
  <si>
    <t xml:space="preserve">15.06 Protikorozijska zaščita kovinskih elementov </t>
  </si>
  <si>
    <t xml:space="preserve">   - natezni preskus armaturne geomreže</t>
  </si>
  <si>
    <t>SIST EN ISO 10319</t>
  </si>
  <si>
    <t>15.07 Ojačitev nosilnih AB elementov</t>
  </si>
  <si>
    <t xml:space="preserve"> - pregled tehnične dokumentacije za karbonske lamele</t>
  </si>
  <si>
    <t>Odvzem jeder obeh asfaltnih plasti na istem prehodu je na enem mestu, zato se vrtanje obračuna le enkrat.</t>
  </si>
  <si>
    <t xml:space="preserve">   - pregled izvedbe in meritve ravnosti zaščitnih plošč (sistem</t>
  </si>
  <si>
    <t xml:space="preserve">                                                                             Servidek/Servipak)</t>
  </si>
  <si>
    <t xml:space="preserve">   - bit. hidroiz.trak za horizont.hidroiz. (odtržna trdn.*)</t>
  </si>
  <si>
    <t xml:space="preserve">   - bit. hidroiz.trak - pregled izvedene horizontalne HI s potrkavanjem</t>
  </si>
  <si>
    <t>SIST EN 15048-1</t>
  </si>
  <si>
    <t>b.) kontrola protikorozijske zaščite vijačne zveze</t>
  </si>
  <si>
    <t>a.) natezni preskus vijačne zveze</t>
  </si>
  <si>
    <t>1×tip droga</t>
  </si>
  <si>
    <t>1× tip v. z.</t>
  </si>
  <si>
    <t>polje</t>
  </si>
  <si>
    <t xml:space="preserve">9.7  Ležišča </t>
  </si>
  <si>
    <t>9.6 Sistemi za odvodnjavanje iz armiranega poliestra</t>
  </si>
  <si>
    <t>9.7.1  Pregled ležišč</t>
  </si>
  <si>
    <t xml:space="preserve">9.8  Dilatacije </t>
  </si>
  <si>
    <t xml:space="preserve">9.8.1  Pregled dilatacij </t>
  </si>
  <si>
    <t>9.9  Obremenilna preiskušnja - za premostitvene objekte z razponom večjim od 15 m (naroči izvajalec)</t>
  </si>
  <si>
    <t>9.10 Ničelni pregledi  objektov - za novogradnje</t>
  </si>
  <si>
    <t xml:space="preserve">   - terenska kontrola lastnostih izvedbe s podeljenim soglasjem (STS) in elaboratom sidra (TE)</t>
  </si>
  <si>
    <t>** Piloti -zabite jeklene cevi za PHO</t>
  </si>
  <si>
    <r>
      <t xml:space="preserve">SIST 1026, </t>
    </r>
    <r>
      <rPr>
        <sz val="8"/>
        <rFont val="Calibri"/>
        <family val="2"/>
        <charset val="238"/>
        <scheme val="minor"/>
      </rPr>
      <t>dod. ND,NE</t>
    </r>
  </si>
  <si>
    <t>SIST 1026, dod. ND</t>
  </si>
  <si>
    <t xml:space="preserve">  - mehanske in obstojnostne lastnosti, plitko temeljenje za PHO</t>
  </si>
  <si>
    <t>6.2.6.3 Temelji PHO</t>
  </si>
  <si>
    <t>1×šaržo</t>
  </si>
  <si>
    <t>1/trasa</t>
  </si>
  <si>
    <t>3.2 Bituminizirane zmesi za zgornje asfaltne nosilne plasti (AC base)</t>
  </si>
  <si>
    <t>3.2.4 Vgrajena bituminizirana zmes</t>
  </si>
  <si>
    <t>3.5.1 Bitumenski beton (AC surf)</t>
  </si>
  <si>
    <t>3.5.1.4 Vgrajena bituminizirana zmes</t>
  </si>
  <si>
    <t>objekti</t>
  </si>
  <si>
    <t xml:space="preserve">   - betonski robniki</t>
  </si>
  <si>
    <t xml:space="preserve">   - betonski tlakovci</t>
  </si>
  <si>
    <t xml:space="preserve">   - kakovostni in količinski pregled  materiala za kamnito gredo pri proizvajalcu</t>
  </si>
  <si>
    <t>SIST EN 1340</t>
  </si>
  <si>
    <t>SIST EN 1338</t>
  </si>
  <si>
    <t xml:space="preserve">11.4.3 Vijačne zveze sidro - matica  </t>
  </si>
  <si>
    <t xml:space="preserve">   - betonska kanalete za odvodnjavanje</t>
  </si>
  <si>
    <t>SIST EN 1433</t>
  </si>
  <si>
    <t>1.4.3.1 Za objekti in PHO</t>
  </si>
  <si>
    <t xml:space="preserve"> - kovinske: lamelne ali glavniki po TL/TP- FÜ / ETA/ TSC 07.107</t>
  </si>
  <si>
    <t>1 /plast**</t>
  </si>
  <si>
    <t xml:space="preserve">   - prostorninska masa</t>
  </si>
  <si>
    <t xml:space="preserve">     - idenfifikacija barve (IR spekter)</t>
  </si>
  <si>
    <t xml:space="preserve">     - debelina nanosa (analiza etalona)</t>
  </si>
  <si>
    <t>TSC 02.410</t>
  </si>
  <si>
    <t xml:space="preserve">     - dnevna vidnost</t>
  </si>
  <si>
    <t>SIST EN 1436</t>
  </si>
  <si>
    <t xml:space="preserve">     - nočna vidnost v suhih pogojih</t>
  </si>
  <si>
    <t xml:space="preserve">     - drsnost</t>
  </si>
  <si>
    <t>1.1 OPREMA CEST</t>
  </si>
  <si>
    <t>11.1 Preskus skladnosti izvedbe talnih označb</t>
  </si>
  <si>
    <t>11.1.1 Tankoslojne talne označbe</t>
  </si>
  <si>
    <r>
      <t xml:space="preserve"> m</t>
    </r>
    <r>
      <rPr>
        <vertAlign val="superscript"/>
        <sz val="10"/>
        <rFont val="Calibri"/>
        <family val="2"/>
        <charset val="238"/>
      </rPr>
      <t>1</t>
    </r>
  </si>
  <si>
    <t>1,00*</t>
  </si>
  <si>
    <t xml:space="preserve">   - horizontalni pomik pilotov za PHO**</t>
  </si>
  <si>
    <t>* pri premostitvenih objektih se pregleda 100 %, pri podpornih zidovih 50 % in pri PHO  25 % pilotov</t>
  </si>
  <si>
    <t>pilot-zabita cev</t>
  </si>
  <si>
    <t>15.03 Injektiranje votlin z maso</t>
  </si>
  <si>
    <t>11.4.1 Jeklene konstrukcije po SIST EN 1090 (Nadstrešek1, Nadstrešek 2)</t>
  </si>
  <si>
    <t>11.5.1 Preskusi materialov ograj za zaščito pred hrupom</t>
  </si>
  <si>
    <t>12.1.a   Neprekinjeno zavarjeni tir (UIC 720, SIST EN 14730-1 in -2)</t>
  </si>
  <si>
    <t xml:space="preserve"> - nadstrešnica</t>
  </si>
  <si>
    <t xml:space="preserve">   - ultrazvočni pregled zvarov na tiru</t>
  </si>
  <si>
    <t xml:space="preserve"> - podhod</t>
  </si>
  <si>
    <t>Antigrafitni zaščitni premaz</t>
  </si>
  <si>
    <t>število zvarov na tirnicah in kretnicah</t>
  </si>
  <si>
    <t>9.2 Mostne ograje (ograja v medtirju)</t>
  </si>
  <si>
    <t xml:space="preserve">   - betonska kabelska korita</t>
  </si>
  <si>
    <t>sanacija temeljev drogov in sider VM</t>
  </si>
  <si>
    <t>Izvajanje zunanje kontrole kakovosti pri umestitvi podhoda na železniški postaji Rače</t>
  </si>
  <si>
    <t>11.4.2 Drogovi VM  tip LS16LAvp</t>
  </si>
  <si>
    <t>17 drogov JR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</si>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</sst>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0\ _€"/>
    <numFmt numFmtId="166" formatCode="0.00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InterstateCE-Light"/>
      <charset val="238"/>
    </font>
    <font>
      <sz val="8"/>
      <name val="InterstateCE-Light"/>
      <charset val="238"/>
    </font>
    <font>
      <sz val="9"/>
      <name val="InterstateCE-Light"/>
      <family val="2"/>
      <charset val="238"/>
    </font>
    <font>
      <sz val="10"/>
      <name val="InterstateCE-Light"/>
      <family val="2"/>
      <charset val="238"/>
    </font>
    <font>
      <sz val="8"/>
      <name val="InterstateCE-Light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trike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InterstateCE-Light"/>
      <family val="2"/>
      <charset val="238"/>
    </font>
    <font>
      <vertAlign val="superscript"/>
      <sz val="8"/>
      <name val="InterstateCE-Light"/>
      <family val="2"/>
      <charset val="238"/>
    </font>
    <font>
      <sz val="11"/>
      <color rgb="FFFF0000"/>
      <name val="InterstateCE-Light"/>
      <family val="2"/>
      <charset val="238"/>
    </font>
    <font>
      <b/>
      <sz val="10"/>
      <name val="InterstateCE-Light"/>
      <family val="2"/>
      <charset val="238"/>
    </font>
    <font>
      <sz val="8"/>
      <color indexed="10"/>
      <name val="InterstateCE-Light"/>
      <family val="2"/>
      <charset val="238"/>
    </font>
    <font>
      <vertAlign val="subscript"/>
      <sz val="9"/>
      <name val="InterstateCE-Light"/>
      <family val="2"/>
      <charset val="238"/>
    </font>
    <font>
      <sz val="11"/>
      <name val="InterstateCE-Light"/>
      <family val="2"/>
      <charset val="238"/>
    </font>
    <font>
      <sz val="11"/>
      <color rgb="FFFF0000"/>
      <name val="Calibri"/>
      <family val="2"/>
      <scheme val="minor"/>
    </font>
    <font>
      <sz val="9"/>
      <name val="Arial CE"/>
      <family val="2"/>
      <charset val="238"/>
    </font>
    <font>
      <vertAlign val="superscript"/>
      <sz val="9"/>
      <name val="InterstateCE-Light"/>
      <family val="2"/>
      <charset val="238"/>
    </font>
    <font>
      <b/>
      <sz val="9"/>
      <name val="InterstateCE-Light"/>
      <family val="2"/>
      <charset val="238"/>
    </font>
    <font>
      <sz val="9"/>
      <name val="InterstateCE-Light"/>
      <charset val="238"/>
    </font>
    <font>
      <vertAlign val="subscript"/>
      <sz val="9"/>
      <name val="InterstateCE-Light"/>
      <charset val="238"/>
    </font>
    <font>
      <sz val="11"/>
      <name val="Calibri"/>
      <family val="2"/>
      <scheme val="minor"/>
    </font>
    <font>
      <b/>
      <sz val="12"/>
      <name val="InterstateCE-Light"/>
      <charset val="238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InterstateCE-Light"/>
      <charset val="238"/>
    </font>
    <font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InterstateCE-Light"/>
      <family val="2"/>
      <charset val="238"/>
    </font>
    <font>
      <b/>
      <sz val="10"/>
      <color rgb="FFFF0000"/>
      <name val="InterstateCE-Light"/>
      <family val="2"/>
      <charset val="238"/>
    </font>
    <font>
      <sz val="9"/>
      <color rgb="FFFF0000"/>
      <name val="InterstateCE-Light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InterstateCE-Light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7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8" fillId="0" borderId="0"/>
  </cellStyleXfs>
  <cellXfs count="608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left"/>
    </xf>
    <xf numFmtId="164" fontId="4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>
      <alignment vertical="top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3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0" quotePrefix="1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right"/>
    </xf>
    <xf numFmtId="0" fontId="2" fillId="0" borderId="0" xfId="0" quotePrefix="1" applyFont="1" applyFill="1" applyAlignment="1" applyProtection="1"/>
    <xf numFmtId="0" fontId="2" fillId="0" borderId="6" xfId="0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164" fontId="2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right"/>
    </xf>
    <xf numFmtId="164" fontId="3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/>
    <xf numFmtId="164" fontId="6" fillId="0" borderId="3" xfId="0" applyNumberFormat="1" applyFont="1" applyFill="1" applyBorder="1" applyAlignment="1" applyProtection="1">
      <alignment horizontal="left"/>
    </xf>
    <xf numFmtId="164" fontId="6" fillId="0" borderId="1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</xf>
    <xf numFmtId="164" fontId="9" fillId="0" borderId="3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>
      <alignment vertical="center"/>
    </xf>
    <xf numFmtId="164" fontId="9" fillId="0" borderId="7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164" fontId="3" fillId="0" borderId="8" xfId="0" applyNumberFormat="1" applyFont="1" applyFill="1" applyBorder="1" applyAlignment="1" applyProtection="1">
      <alignment horizontal="left"/>
    </xf>
    <xf numFmtId="164" fontId="3" fillId="0" borderId="8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vertical="center"/>
    </xf>
    <xf numFmtId="164" fontId="2" fillId="0" borderId="0" xfId="0" quotePrefix="1" applyNumberFormat="1" applyFont="1" applyFill="1" applyBorder="1" applyAlignment="1" applyProtection="1"/>
    <xf numFmtId="164" fontId="2" fillId="0" borderId="5" xfId="0" quotePrefix="1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Alignment="1" applyProtection="1"/>
    <xf numFmtId="164" fontId="11" fillId="0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Alignment="1" applyProtection="1"/>
    <xf numFmtId="164" fontId="15" fillId="0" borderId="0" xfId="0" applyNumberFormat="1" applyFont="1" applyFill="1" applyAlignment="1" applyProtection="1"/>
    <xf numFmtId="0" fontId="13" fillId="0" borderId="0" xfId="0" applyFont="1" applyFill="1" applyAlignment="1" applyProtection="1">
      <alignment vertical="center"/>
    </xf>
    <xf numFmtId="4" fontId="13" fillId="0" borderId="0" xfId="0" applyNumberFormat="1" applyFont="1" applyFill="1" applyAlignment="1" applyProtection="1">
      <alignment vertical="center"/>
    </xf>
    <xf numFmtId="164" fontId="13" fillId="0" borderId="3" xfId="0" applyNumberFormat="1" applyFont="1" applyFill="1" applyBorder="1" applyAlignment="1" applyProtection="1"/>
    <xf numFmtId="164" fontId="13" fillId="0" borderId="3" xfId="0" applyNumberFormat="1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left"/>
    </xf>
    <xf numFmtId="2" fontId="3" fillId="0" borderId="0" xfId="0" applyNumberFormat="1" applyFont="1" applyFill="1" applyAlignment="1" applyProtection="1">
      <alignment horizontal="right" vertical="center"/>
    </xf>
    <xf numFmtId="2" fontId="3" fillId="0" borderId="14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Alignment="1" applyProtection="1"/>
    <xf numFmtId="164" fontId="13" fillId="0" borderId="0" xfId="0" applyNumberFormat="1" applyFont="1" applyFill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horizontal="right"/>
    </xf>
    <xf numFmtId="2" fontId="14" fillId="0" borderId="0" xfId="0" applyNumberFormat="1" applyFont="1" applyFill="1" applyProtection="1"/>
    <xf numFmtId="164" fontId="13" fillId="0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horizontal="right"/>
    </xf>
    <xf numFmtId="2" fontId="13" fillId="0" borderId="0" xfId="0" applyNumberFormat="1" applyFont="1" applyFill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left" vertical="center"/>
    </xf>
    <xf numFmtId="164" fontId="18" fillId="0" borderId="0" xfId="0" applyNumberFormat="1" applyFont="1" applyFill="1" applyAlignment="1" applyProtection="1"/>
    <xf numFmtId="164" fontId="18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right"/>
    </xf>
    <xf numFmtId="2" fontId="17" fillId="0" borderId="0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/>
    <xf numFmtId="0" fontId="9" fillId="0" borderId="6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left"/>
    </xf>
    <xf numFmtId="164" fontId="9" fillId="0" borderId="0" xfId="0" applyNumberFormat="1" applyFont="1" applyFill="1" applyBorder="1" applyAlignment="1" applyProtection="1"/>
    <xf numFmtId="164" fontId="9" fillId="0" borderId="3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/>
    <xf numFmtId="164" fontId="8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>
      <alignment horizontal="right"/>
    </xf>
    <xf numFmtId="164" fontId="7" fillId="0" borderId="3" xfId="0" applyNumberFormat="1" applyFont="1" applyFill="1" applyBorder="1" applyAlignment="1" applyProtection="1"/>
    <xf numFmtId="164" fontId="27" fillId="0" borderId="0" xfId="0" applyNumberFormat="1" applyFont="1" applyFill="1" applyAlignment="1" applyProtection="1"/>
    <xf numFmtId="164" fontId="9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2" fontId="3" fillId="0" borderId="0" xfId="0" quotePrefix="1" applyNumberFormat="1" applyFont="1" applyFill="1" applyBorder="1" applyAlignment="1" applyProtection="1">
      <alignment horizontal="right"/>
    </xf>
    <xf numFmtId="2" fontId="3" fillId="0" borderId="5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/>
    <xf numFmtId="164" fontId="29" fillId="0" borderId="3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/>
    <xf numFmtId="2" fontId="2" fillId="0" borderId="5" xfId="0" applyNumberFormat="1" applyFont="1" applyFill="1" applyBorder="1" applyAlignment="1" applyProtection="1">
      <alignment horizontal="right"/>
    </xf>
    <xf numFmtId="2" fontId="2" fillId="0" borderId="14" xfId="0" applyNumberFormat="1" applyFont="1" applyFill="1" applyBorder="1" applyAlignment="1" applyProtection="1"/>
    <xf numFmtId="164" fontId="2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Alignment="1" applyProtection="1"/>
    <xf numFmtId="2" fontId="13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horizontal="left"/>
    </xf>
    <xf numFmtId="0" fontId="9" fillId="0" borderId="0" xfId="0" quotePrefix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/>
    <xf numFmtId="0" fontId="3" fillId="0" borderId="0" xfId="0" applyFont="1" applyFill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/>
    <xf numFmtId="164" fontId="2" fillId="0" borderId="7" xfId="0" applyNumberFormat="1" applyFont="1" applyFill="1" applyBorder="1" applyAlignment="1" applyProtection="1">
      <alignment vertical="center"/>
    </xf>
    <xf numFmtId="164" fontId="9" fillId="0" borderId="4" xfId="0" applyNumberFormat="1" applyFont="1" applyFill="1" applyBorder="1" applyAlignment="1" applyProtection="1">
      <alignment vertical="center"/>
    </xf>
    <xf numFmtId="164" fontId="9" fillId="0" borderId="10" xfId="0" applyNumberFormat="1" applyFont="1" applyFill="1" applyBorder="1" applyAlignment="1" applyProtection="1">
      <alignment vertical="center"/>
    </xf>
    <xf numFmtId="164" fontId="9" fillId="0" borderId="10" xfId="0" quotePrefix="1" applyNumberFormat="1" applyFont="1" applyFill="1" applyBorder="1" applyAlignment="1" applyProtection="1">
      <alignment horizontal="right"/>
    </xf>
    <xf numFmtId="164" fontId="9" fillId="0" borderId="12" xfId="0" applyNumberFormat="1" applyFont="1" applyFill="1" applyBorder="1" applyAlignment="1" applyProtection="1">
      <alignment vertical="center"/>
    </xf>
    <xf numFmtId="164" fontId="9" fillId="0" borderId="12" xfId="0" applyNumberFormat="1" applyFont="1" applyFill="1" applyBorder="1" applyAlignment="1" applyProtection="1">
      <alignment horizontal="right"/>
    </xf>
    <xf numFmtId="9" fontId="9" fillId="0" borderId="10" xfId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/>
    </xf>
    <xf numFmtId="9" fontId="2" fillId="0" borderId="10" xfId="1" applyFont="1" applyFill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4" fontId="9" fillId="0" borderId="16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right"/>
    </xf>
    <xf numFmtId="164" fontId="9" fillId="0" borderId="4" xfId="0" quotePrefix="1" applyNumberFormat="1" applyFont="1" applyFill="1" applyBorder="1" applyAlignment="1" applyProtection="1">
      <alignment horizontal="right"/>
    </xf>
    <xf numFmtId="9" fontId="9" fillId="0" borderId="3" xfId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9" fillId="0" borderId="0" xfId="0" applyFont="1" applyFill="1" applyAlignment="1" applyProtection="1">
      <alignment horizontal="left" vertical="center"/>
    </xf>
    <xf numFmtId="2" fontId="3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vertical="center"/>
    </xf>
    <xf numFmtId="0" fontId="32" fillId="0" borderId="18" xfId="0" applyFont="1" applyFill="1" applyBorder="1" applyProtection="1"/>
    <xf numFmtId="164" fontId="35" fillId="0" borderId="0" xfId="0" applyNumberFormat="1" applyFont="1" applyFill="1" applyAlignment="1" applyProtection="1"/>
    <xf numFmtId="164" fontId="37" fillId="0" borderId="3" xfId="2" applyNumberFormat="1" applyFont="1" applyFill="1" applyBorder="1" applyAlignment="1" applyProtection="1">
      <alignment horizontal="right" wrapText="1"/>
    </xf>
    <xf numFmtId="164" fontId="37" fillId="0" borderId="3" xfId="2" applyNumberFormat="1" applyFont="1" applyFill="1" applyBorder="1" applyAlignment="1" applyProtection="1">
      <alignment horizontal="right"/>
    </xf>
    <xf numFmtId="164" fontId="10" fillId="0" borderId="3" xfId="2" applyNumberFormat="1" applyFont="1" applyFill="1" applyBorder="1" applyAlignment="1" applyProtection="1">
      <alignment horizontal="right"/>
    </xf>
    <xf numFmtId="164" fontId="38" fillId="0" borderId="0" xfId="0" applyNumberFormat="1" applyFont="1" applyFill="1" applyAlignment="1" applyProtection="1">
      <alignment horizontal="left"/>
    </xf>
    <xf numFmtId="164" fontId="39" fillId="0" borderId="0" xfId="0" applyNumberFormat="1" applyFont="1" applyFill="1" applyAlignment="1" applyProtection="1">
      <alignment horizontal="left"/>
    </xf>
    <xf numFmtId="164" fontId="16" fillId="0" borderId="0" xfId="0" applyNumberFormat="1" applyFont="1" applyFill="1" applyBorder="1" applyAlignment="1" applyProtection="1"/>
    <xf numFmtId="164" fontId="40" fillId="0" borderId="0" xfId="0" applyNumberFormat="1" applyFont="1" applyFill="1" applyAlignment="1" applyProtection="1"/>
    <xf numFmtId="49" fontId="16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/>
    <xf numFmtId="2" fontId="29" fillId="0" borderId="0" xfId="0" applyNumberFormat="1" applyFont="1" applyFill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left"/>
    </xf>
    <xf numFmtId="2" fontId="16" fillId="0" borderId="0" xfId="0" applyNumberFormat="1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Protection="1"/>
    <xf numFmtId="0" fontId="9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2" fontId="25" fillId="0" borderId="0" xfId="0" applyNumberFormat="1" applyFont="1" applyFill="1" applyAlignment="1" applyProtection="1">
      <alignment vertical="center"/>
    </xf>
    <xf numFmtId="3" fontId="16" fillId="0" borderId="0" xfId="0" applyNumberFormat="1" applyFont="1" applyFill="1" applyAlignment="1" applyProtection="1">
      <alignment horizontal="center"/>
    </xf>
    <xf numFmtId="3" fontId="16" fillId="0" borderId="0" xfId="0" applyNumberFormat="1" applyFont="1" applyFill="1" applyAlignment="1" applyProtection="1">
      <alignment horizontal="center" vertical="center"/>
    </xf>
    <xf numFmtId="3" fontId="26" fillId="0" borderId="0" xfId="0" applyNumberFormat="1" applyFont="1" applyFill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right"/>
    </xf>
    <xf numFmtId="2" fontId="3" fillId="0" borderId="15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/>
    <xf numFmtId="2" fontId="3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>
      <alignment horizontal="left"/>
    </xf>
    <xf numFmtId="164" fontId="2" fillId="0" borderId="5" xfId="0" quotePrefix="1" applyNumberFormat="1" applyFont="1" applyFill="1" applyBorder="1" applyAlignment="1" applyProtection="1">
      <alignment horizontal="right"/>
    </xf>
    <xf numFmtId="164" fontId="2" fillId="0" borderId="15" xfId="0" quotePrefix="1" applyNumberFormat="1" applyFont="1" applyFill="1" applyBorder="1" applyAlignment="1" applyProtection="1">
      <alignment horizontal="right"/>
    </xf>
    <xf numFmtId="2" fontId="2" fillId="0" borderId="15" xfId="0" quotePrefix="1" applyNumberFormat="1" applyFont="1" applyFill="1" applyBorder="1" applyAlignment="1" applyProtection="1">
      <alignment horizontal="right"/>
      <protection locked="0"/>
    </xf>
    <xf numFmtId="3" fontId="9" fillId="0" borderId="3" xfId="0" quotePrefix="1" applyNumberFormat="1" applyFont="1" applyFill="1" applyBorder="1" applyAlignment="1" applyProtection="1">
      <alignment horizontal="center"/>
    </xf>
    <xf numFmtId="3" fontId="2" fillId="0" borderId="0" xfId="0" quotePrefix="1" applyNumberFormat="1" applyFont="1" applyFill="1" applyBorder="1" applyAlignment="1" applyProtection="1">
      <alignment horizontal="center"/>
    </xf>
    <xf numFmtId="3" fontId="9" fillId="0" borderId="0" xfId="0" quotePrefix="1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3" fontId="3" fillId="0" borderId="19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/>
    <xf numFmtId="2" fontId="2" fillId="0" borderId="15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/>
    <xf numFmtId="2" fontId="3" fillId="0" borderId="17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left"/>
    </xf>
    <xf numFmtId="164" fontId="2" fillId="0" borderId="18" xfId="0" applyNumberFormat="1" applyFont="1" applyFill="1" applyBorder="1" applyAlignment="1" applyProtection="1"/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right"/>
    </xf>
    <xf numFmtId="2" fontId="3" fillId="0" borderId="18" xfId="0" applyNumberFormat="1" applyFont="1" applyFill="1" applyBorder="1" applyAlignment="1" applyProtection="1">
      <alignment horizontal="right"/>
    </xf>
    <xf numFmtId="0" fontId="44" fillId="0" borderId="0" xfId="0" applyFont="1" applyFill="1" applyProtection="1"/>
    <xf numFmtId="3" fontId="2" fillId="0" borderId="18" xfId="0" applyNumberFormat="1" applyFont="1" applyFill="1" applyBorder="1" applyAlignment="1" applyProtection="1">
      <alignment horizontal="center"/>
    </xf>
    <xf numFmtId="3" fontId="9" fillId="0" borderId="5" xfId="0" applyNumberFormat="1" applyFont="1" applyFill="1" applyBorder="1" applyAlignment="1" applyProtection="1">
      <alignment horizontal="center"/>
    </xf>
    <xf numFmtId="3" fontId="9" fillId="0" borderId="4" xfId="0" applyNumberFormat="1" applyFont="1" applyFill="1" applyBorder="1" applyAlignment="1" applyProtection="1">
      <alignment horizontal="center"/>
    </xf>
    <xf numFmtId="3" fontId="9" fillId="0" borderId="10" xfId="0" applyNumberFormat="1" applyFont="1" applyFill="1" applyBorder="1" applyAlignment="1" applyProtection="1">
      <alignment horizontal="center"/>
    </xf>
    <xf numFmtId="3" fontId="9" fillId="0" borderId="10" xfId="0" quotePrefix="1" applyNumberFormat="1" applyFont="1" applyFill="1" applyBorder="1" applyAlignment="1" applyProtection="1">
      <alignment horizontal="center"/>
    </xf>
    <xf numFmtId="3" fontId="9" fillId="0" borderId="4" xfId="0" quotePrefix="1" applyNumberFormat="1" applyFont="1" applyFill="1" applyBorder="1" applyAlignment="1" applyProtection="1">
      <alignment horizontal="center"/>
    </xf>
    <xf numFmtId="3" fontId="9" fillId="0" borderId="6" xfId="0" quotePrefix="1" applyNumberFormat="1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3" fontId="2" fillId="0" borderId="5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center"/>
    </xf>
    <xf numFmtId="9" fontId="2" fillId="0" borderId="0" xfId="0" applyNumberFormat="1" applyFont="1" applyFill="1" applyBorder="1" applyAlignment="1" applyProtection="1">
      <alignment horizontal="center"/>
    </xf>
    <xf numFmtId="3" fontId="2" fillId="0" borderId="5" xfId="0" quotePrefix="1" applyNumberFormat="1" applyFont="1" applyFill="1" applyBorder="1" applyAlignment="1" applyProtection="1">
      <alignment horizontal="center"/>
    </xf>
    <xf numFmtId="9" fontId="2" fillId="0" borderId="0" xfId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Protection="1"/>
    <xf numFmtId="3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Alignment="1" applyProtection="1">
      <alignment horizontal="left"/>
    </xf>
    <xf numFmtId="0" fontId="9" fillId="0" borderId="14" xfId="0" applyFont="1" applyFill="1" applyBorder="1" applyAlignment="1" applyProtection="1">
      <alignment horizontal="left" vertical="center"/>
    </xf>
    <xf numFmtId="3" fontId="2" fillId="0" borderId="19" xfId="0" applyNumberFormat="1" applyFont="1" applyFill="1" applyBorder="1" applyAlignment="1" applyProtection="1"/>
    <xf numFmtId="164" fontId="2" fillId="0" borderId="19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>
      <alignment horizontal="right"/>
    </xf>
    <xf numFmtId="0" fontId="45" fillId="0" borderId="0" xfId="0" applyFont="1" applyFill="1" applyProtection="1"/>
    <xf numFmtId="2" fontId="46" fillId="0" borderId="3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Alignment="1" applyProtection="1">
      <alignment horizontal="center" vertical="center"/>
    </xf>
    <xf numFmtId="3" fontId="44" fillId="0" borderId="0" xfId="0" applyNumberFormat="1" applyFont="1" applyFill="1" applyAlignment="1" applyProtection="1">
      <alignment horizontal="center"/>
    </xf>
    <xf numFmtId="0" fontId="44" fillId="0" borderId="18" xfId="0" applyFont="1" applyFill="1" applyBorder="1" applyProtection="1"/>
    <xf numFmtId="3" fontId="44" fillId="0" borderId="18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Alignment="1" applyProtection="1">
      <alignment horizontal="right"/>
    </xf>
    <xf numFmtId="164" fontId="47" fillId="0" borderId="0" xfId="0" applyNumberFormat="1" applyFont="1" applyFill="1" applyBorder="1" applyAlignment="1" applyProtection="1">
      <alignment horizontal="center"/>
    </xf>
    <xf numFmtId="164" fontId="48" fillId="0" borderId="0" xfId="0" applyNumberFormat="1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2" fontId="13" fillId="0" borderId="5" xfId="0" applyNumberFormat="1" applyFont="1" applyFill="1" applyBorder="1" applyAlignment="1" applyProtection="1">
      <alignment horizontal="center"/>
    </xf>
    <xf numFmtId="2" fontId="13" fillId="0" borderId="5" xfId="0" applyNumberFormat="1" applyFont="1" applyFill="1" applyBorder="1" applyAlignment="1" applyProtection="1">
      <alignment horizontal="right"/>
    </xf>
    <xf numFmtId="4" fontId="2" fillId="0" borderId="18" xfId="0" applyNumberFormat="1" applyFont="1" applyFill="1" applyBorder="1" applyAlignment="1" applyProtection="1">
      <alignment vertical="center"/>
    </xf>
    <xf numFmtId="3" fontId="49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vertical="center"/>
    </xf>
    <xf numFmtId="4" fontId="45" fillId="0" borderId="0" xfId="0" applyNumberFormat="1" applyFont="1" applyFill="1" applyProtection="1"/>
    <xf numFmtId="1" fontId="3" fillId="0" borderId="0" xfId="0" applyNumberFormat="1" applyFont="1" applyFill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quotePrefix="1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 vertical="center"/>
    </xf>
    <xf numFmtId="1" fontId="3" fillId="0" borderId="19" xfId="0" applyNumberFormat="1" applyFont="1" applyFill="1" applyBorder="1" applyAlignment="1" applyProtection="1">
      <alignment horizontal="right" vertical="center"/>
    </xf>
    <xf numFmtId="1" fontId="3" fillId="0" borderId="19" xfId="0" quotePrefix="1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/>
    </xf>
    <xf numFmtId="1" fontId="3" fillId="0" borderId="5" xfId="0" quotePrefix="1" applyNumberFormat="1" applyFont="1" applyFill="1" applyBorder="1" applyAlignment="1" applyProtection="1">
      <alignment horizontal="center"/>
    </xf>
    <xf numFmtId="1" fontId="3" fillId="0" borderId="0" xfId="0" quotePrefix="1" applyNumberFormat="1" applyFont="1" applyFill="1" applyBorder="1" applyAlignment="1" applyProtection="1">
      <alignment horizontal="center"/>
    </xf>
    <xf numFmtId="1" fontId="43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Fill="1" applyAlignment="1" applyProtection="1">
      <alignment horizontal="center"/>
    </xf>
    <xf numFmtId="1" fontId="3" fillId="0" borderId="19" xfId="0" applyNumberFormat="1" applyFont="1" applyFill="1" applyBorder="1" applyAlignment="1" applyProtection="1">
      <alignment horizontal="right"/>
    </xf>
    <xf numFmtId="1" fontId="3" fillId="0" borderId="13" xfId="0" quotePrefix="1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/>
    </xf>
    <xf numFmtId="1" fontId="19" fillId="0" borderId="5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1" fontId="29" fillId="0" borderId="0" xfId="0" applyNumberFormat="1" applyFont="1" applyFill="1" applyAlignment="1" applyProtection="1">
      <alignment horizont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vertical="center"/>
    </xf>
    <xf numFmtId="1" fontId="34" fillId="0" borderId="0" xfId="0" applyNumberFormat="1" applyFont="1" applyFill="1" applyBorder="1" applyAlignment="1" applyProtection="1">
      <alignment vertical="center"/>
    </xf>
    <xf numFmtId="1" fontId="41" fillId="0" borderId="0" xfId="0" applyNumberFormat="1" applyFont="1" applyFill="1" applyAlignment="1" applyProtection="1">
      <alignment horizontal="center"/>
    </xf>
    <xf numFmtId="1" fontId="47" fillId="0" borderId="0" xfId="0" applyNumberFormat="1" applyFont="1" applyFill="1" applyBorder="1" applyAlignment="1" applyProtection="1">
      <alignment horizontal="left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1" fontId="3" fillId="0" borderId="6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3" fillId="0" borderId="19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right"/>
    </xf>
    <xf numFmtId="1" fontId="3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Alignment="1" applyProtection="1"/>
    <xf numFmtId="1" fontId="19" fillId="0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horizontal="right"/>
    </xf>
    <xf numFmtId="1" fontId="19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right"/>
    </xf>
    <xf numFmtId="1" fontId="22" fillId="0" borderId="0" xfId="0" applyNumberFormat="1" applyFont="1" applyFill="1" applyAlignment="1" applyProtection="1">
      <alignment horizontal="left"/>
    </xf>
    <xf numFmtId="1" fontId="42" fillId="0" borderId="19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1" fontId="15" fillId="0" borderId="3" xfId="0" applyNumberFormat="1" applyFont="1" applyFill="1" applyBorder="1" applyAlignment="1" applyProtection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Alignment="1" applyProtection="1">
      <alignment horizontal="center"/>
    </xf>
    <xf numFmtId="1" fontId="34" fillId="0" borderId="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/>
    <xf numFmtId="1" fontId="50" fillId="0" borderId="18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/>
    <xf numFmtId="2" fontId="3" fillId="0" borderId="13" xfId="0" quotePrefix="1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Alignment="1" applyProtection="1">
      <alignment horizontal="right"/>
    </xf>
    <xf numFmtId="164" fontId="8" fillId="0" borderId="0" xfId="0" applyNumberFormat="1" applyFont="1" applyFill="1" applyAlignment="1" applyProtection="1"/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5" xfId="0" applyNumberFormat="1" applyFont="1" applyFill="1" applyBorder="1" applyAlignment="1" applyProtection="1"/>
    <xf numFmtId="2" fontId="2" fillId="0" borderId="3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Alignment="1" applyProtection="1"/>
    <xf numFmtId="164" fontId="2" fillId="0" borderId="0" xfId="0" quotePrefix="1" applyNumberFormat="1" applyFont="1" applyFill="1" applyAlignment="1" applyProtection="1"/>
    <xf numFmtId="3" fontId="2" fillId="0" borderId="3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2" fillId="0" borderId="3" xfId="0" quotePrefix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5" fillId="0" borderId="0" xfId="0" applyFont="1" applyFill="1" applyAlignment="1" applyProtection="1">
      <alignment vertical="center"/>
    </xf>
    <xf numFmtId="0" fontId="32" fillId="0" borderId="0" xfId="0" applyFont="1" applyFill="1" applyProtection="1"/>
    <xf numFmtId="3" fontId="2" fillId="0" borderId="0" xfId="0" applyNumberFormat="1" applyFont="1" applyFill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Alignment="1" applyProtection="1"/>
    <xf numFmtId="1" fontId="3" fillId="0" borderId="14" xfId="0" applyNumberFormat="1" applyFont="1" applyFill="1" applyBorder="1" applyAlignment="1" applyProtection="1">
      <alignment horizontal="center" vertical="center"/>
    </xf>
    <xf numFmtId="2" fontId="47" fillId="0" borderId="0" xfId="0" applyNumberFormat="1" applyFont="1" applyFill="1" applyBorder="1" applyAlignment="1" applyProtection="1">
      <alignment horizontal="left"/>
    </xf>
    <xf numFmtId="164" fontId="3" fillId="0" borderId="18" xfId="0" applyNumberFormat="1" applyFont="1" applyFill="1" applyBorder="1" applyAlignment="1" applyProtection="1"/>
    <xf numFmtId="164" fontId="51" fillId="0" borderId="0" xfId="0" applyNumberFormat="1" applyFont="1" applyFill="1" applyAlignment="1" applyProtection="1"/>
    <xf numFmtId="164" fontId="52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horizontal="left"/>
    </xf>
    <xf numFmtId="164" fontId="53" fillId="0" borderId="0" xfId="0" applyNumberFormat="1" applyFont="1" applyFill="1" applyAlignment="1" applyProtection="1">
      <alignment vertical="center"/>
    </xf>
    <xf numFmtId="164" fontId="53" fillId="0" borderId="0" xfId="0" applyNumberFormat="1" applyFont="1" applyFill="1" applyAlignment="1" applyProtection="1">
      <alignment horizontal="right"/>
    </xf>
    <xf numFmtId="164" fontId="54" fillId="0" borderId="0" xfId="0" applyNumberFormat="1" applyFont="1" applyFill="1" applyBorder="1" applyAlignment="1" applyProtection="1">
      <alignment horizontal="right"/>
    </xf>
    <xf numFmtId="164" fontId="55" fillId="0" borderId="0" xfId="0" applyNumberFormat="1" applyFont="1" applyFill="1" applyAlignment="1" applyProtection="1"/>
    <xf numFmtId="164" fontId="37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vertical="center"/>
    </xf>
    <xf numFmtId="164" fontId="10" fillId="0" borderId="0" xfId="0" applyNumberFormat="1" applyFont="1" applyFill="1" applyAlignment="1" applyProtection="1">
      <alignment horizontal="right"/>
    </xf>
    <xf numFmtId="164" fontId="46" fillId="0" borderId="0" xfId="0" applyNumberFormat="1" applyFont="1" applyFill="1" applyBorder="1" applyAlignment="1" applyProtection="1">
      <alignment horizontal="right"/>
    </xf>
    <xf numFmtId="164" fontId="10" fillId="0" borderId="0" xfId="0" quotePrefix="1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center"/>
    </xf>
    <xf numFmtId="4" fontId="56" fillId="0" borderId="0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/>
    </xf>
    <xf numFmtId="1" fontId="42" fillId="0" borderId="0" xfId="0" applyNumberFormat="1" applyFont="1" applyFill="1" applyProtection="1"/>
    <xf numFmtId="3" fontId="0" fillId="0" borderId="0" xfId="0" applyNumberFormat="1" applyFill="1" applyBorder="1" applyProtection="1"/>
    <xf numFmtId="2" fontId="2" fillId="0" borderId="14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right"/>
    </xf>
    <xf numFmtId="3" fontId="13" fillId="0" borderId="3" xfId="0" applyNumberFormat="1" applyFont="1" applyFill="1" applyBorder="1" applyAlignment="1" applyProtection="1">
      <alignment horizontal="center"/>
    </xf>
    <xf numFmtId="1" fontId="0" fillId="0" borderId="0" xfId="0" applyNumberFormat="1" applyFill="1" applyProtection="1"/>
    <xf numFmtId="164" fontId="3" fillId="0" borderId="19" xfId="0" quotePrefix="1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/>
    <xf numFmtId="164" fontId="3" fillId="0" borderId="19" xfId="0" applyNumberFormat="1" applyFont="1" applyFill="1" applyBorder="1" applyAlignment="1" applyProtection="1">
      <alignment horizontal="center"/>
    </xf>
    <xf numFmtId="3" fontId="32" fillId="0" borderId="0" xfId="0" applyNumberFormat="1" applyFont="1" applyFill="1" applyBorder="1" applyProtection="1"/>
    <xf numFmtId="0" fontId="32" fillId="0" borderId="0" xfId="0" applyFont="1" applyFill="1" applyBorder="1" applyProtection="1"/>
    <xf numFmtId="2" fontId="32" fillId="0" borderId="0" xfId="0" applyNumberFormat="1" applyFont="1" applyFill="1" applyBorder="1" applyProtection="1"/>
    <xf numFmtId="165" fontId="50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ill="1" applyBorder="1" applyProtection="1"/>
    <xf numFmtId="3" fontId="21" fillId="0" borderId="0" xfId="0" applyNumberFormat="1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/>
    <xf numFmtId="4" fontId="0" fillId="0" borderId="0" xfId="0" applyNumberFormat="1" applyFill="1" applyBorder="1" applyProtection="1"/>
    <xf numFmtId="3" fontId="26" fillId="0" borderId="0" xfId="0" applyNumberFormat="1" applyFont="1" applyFill="1" applyBorder="1" applyProtection="1"/>
    <xf numFmtId="164" fontId="22" fillId="0" borderId="0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horizontal="left"/>
    </xf>
    <xf numFmtId="164" fontId="38" fillId="0" borderId="0" xfId="0" applyNumberFormat="1" applyFont="1" applyFill="1" applyBorder="1" applyAlignment="1" applyProtection="1">
      <alignment horizontal="left"/>
    </xf>
    <xf numFmtId="166" fontId="0" fillId="0" borderId="0" xfId="0" applyNumberFormat="1" applyFill="1" applyBorder="1" applyProtection="1"/>
    <xf numFmtId="2" fontId="13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/>
    </xf>
    <xf numFmtId="3" fontId="10" fillId="0" borderId="0" xfId="0" applyNumberFormat="1" applyFont="1" applyFill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left"/>
    </xf>
    <xf numFmtId="2" fontId="16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Fill="1" applyBorder="1" applyAlignment="1" applyProtection="1">
      <alignment horizontal="center"/>
    </xf>
    <xf numFmtId="2" fontId="14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2" fontId="3" fillId="0" borderId="19" xfId="0" quotePrefix="1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2" fontId="3" fillId="0" borderId="8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vertical="top" wrapText="1"/>
    </xf>
    <xf numFmtId="164" fontId="2" fillId="0" borderId="11" xfId="0" applyNumberFormat="1" applyFont="1" applyFill="1" applyBorder="1" applyAlignment="1" applyProtection="1">
      <alignment horizontal="left" vertical="top" wrapText="1"/>
    </xf>
    <xf numFmtId="164" fontId="9" fillId="0" borderId="15" xfId="0" applyNumberFormat="1" applyFont="1" applyFill="1" applyBorder="1" applyAlignment="1" applyProtection="1">
      <alignment horizontal="left"/>
    </xf>
    <xf numFmtId="164" fontId="9" fillId="0" borderId="17" xfId="0" applyNumberFormat="1" applyFont="1" applyFill="1" applyBorder="1" applyAlignment="1" applyProtection="1">
      <alignment horizontal="left"/>
    </xf>
    <xf numFmtId="3" fontId="9" fillId="0" borderId="15" xfId="0" applyNumberFormat="1" applyFont="1" applyFill="1" applyBorder="1" applyAlignment="1" applyProtection="1">
      <alignment horizontal="center"/>
    </xf>
    <xf numFmtId="3" fontId="9" fillId="0" borderId="17" xfId="0" applyNumberFormat="1" applyFont="1" applyFill="1" applyBorder="1" applyAlignment="1" applyProtection="1">
      <alignment horizontal="center"/>
    </xf>
    <xf numFmtId="1" fontId="19" fillId="0" borderId="15" xfId="0" applyNumberFormat="1" applyFont="1" applyFill="1" applyBorder="1" applyAlignment="1" applyProtection="1">
      <alignment horizontal="center"/>
    </xf>
    <xf numFmtId="1" fontId="19" fillId="0" borderId="17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6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164" fontId="9" fillId="0" borderId="16" xfId="0" applyNumberFormat="1" applyFont="1" applyFill="1" applyBorder="1" applyAlignment="1" applyProtection="1">
      <alignment horizontal="left"/>
    </xf>
    <xf numFmtId="3" fontId="9" fillId="0" borderId="16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Fill="1" applyBorder="1" applyAlignment="1" applyProtection="1">
      <alignment horizontal="center" vertical="center"/>
    </xf>
    <xf numFmtId="1" fontId="19" fillId="0" borderId="16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3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" fontId="3" fillId="0" borderId="17" xfId="0" applyNumberFormat="1" applyFont="1" applyFill="1" applyBorder="1" applyAlignment="1" applyProtection="1">
      <alignment horizontal="center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19" fillId="0" borderId="15" xfId="0" applyNumberFormat="1" applyFont="1" applyFill="1" applyBorder="1" applyAlignment="1" applyProtection="1">
      <alignment horizontal="center" vertical="center"/>
    </xf>
    <xf numFmtId="1" fontId="19" fillId="0" borderId="16" xfId="0" applyNumberFormat="1" applyFont="1" applyFill="1" applyBorder="1" applyAlignment="1" applyProtection="1">
      <alignment horizontal="center" vertical="center"/>
    </xf>
    <xf numFmtId="1" fontId="19" fillId="0" borderId="17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Alignment="1" applyProtection="1">
      <alignment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Alignment="1" applyProtection="1">
      <alignment horizontal="justify" vertical="top" wrapText="1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2" fillId="0" borderId="5" xfId="0" quotePrefix="1" applyNumberFormat="1" applyFont="1" applyFill="1" applyBorder="1" applyAlignment="1" applyProtection="1">
      <alignment horizontal="right"/>
    </xf>
    <xf numFmtId="0" fontId="37" fillId="0" borderId="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2" fontId="2" fillId="0" borderId="18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/>
    <xf numFmtId="2" fontId="2" fillId="0" borderId="3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protection locked="0"/>
    </xf>
  </cellXfs>
  <cellStyles count="4">
    <cellStyle name="Navadno" xfId="0" builtinId="0"/>
    <cellStyle name="Navadno 2" xfId="2" xr:uid="{00000000-0005-0000-0000-000001000000}"/>
    <cellStyle name="Normal 2 2" xfId="3" xr:uid="{26A92B8A-B36D-4C1F-A817-8F2A311D7199}"/>
    <cellStyle name="Odstotek" xfId="1" builtinId="5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898"/>
  <sheetViews>
    <sheetView tabSelected="1" view="pageBreakPreview" zoomScale="110" zoomScaleNormal="115" zoomScaleSheetLayoutView="110" workbookViewId="0">
      <selection activeCell="L877" sqref="L877"/>
    </sheetView>
  </sheetViews>
  <sheetFormatPr defaultColWidth="9.140625" defaultRowHeight="15"/>
  <cols>
    <col min="1" max="3" width="9.140625" style="434"/>
    <col min="4" max="4" width="10.28515625" style="434" customWidth="1"/>
    <col min="5" max="5" width="15.5703125" style="434" customWidth="1"/>
    <col min="6" max="6" width="9.140625" style="434"/>
    <col min="7" max="7" width="9.140625" style="226"/>
    <col min="8" max="8" width="13.140625" style="434" customWidth="1"/>
    <col min="9" max="9" width="10" style="365" customWidth="1"/>
    <col min="10" max="10" width="9.140625" style="434"/>
    <col min="11" max="11" width="9.140625" style="365"/>
    <col min="12" max="13" width="9.140625" style="201"/>
    <col min="14" max="14" width="10.140625" style="460" customWidth="1"/>
    <col min="15" max="15" width="9.140625" style="471"/>
    <col min="16" max="16" width="11.28515625" style="474" hidden="1" customWidth="1"/>
    <col min="17" max="17" width="9.140625" style="199"/>
    <col min="18" max="16384" width="9.140625" style="432"/>
  </cols>
  <sheetData>
    <row r="1" spans="1:17" s="434" customFormat="1">
      <c r="A1" s="427" t="s">
        <v>0</v>
      </c>
      <c r="B1" s="1"/>
      <c r="C1" s="2" t="s">
        <v>780</v>
      </c>
      <c r="D1" s="3"/>
      <c r="E1" s="4"/>
      <c r="F1" s="5"/>
      <c r="G1" s="227"/>
      <c r="H1" s="3"/>
      <c r="I1" s="367"/>
      <c r="J1" s="3"/>
      <c r="K1" s="330"/>
      <c r="L1" s="533"/>
      <c r="M1" s="533"/>
      <c r="N1" s="469"/>
      <c r="O1" s="470"/>
      <c r="P1" s="471"/>
      <c r="Q1" s="470"/>
    </row>
    <row r="2" spans="1:17" s="434" customFormat="1">
      <c r="A2" s="427"/>
      <c r="B2" s="6"/>
      <c r="C2" s="7"/>
      <c r="D2" s="8"/>
      <c r="E2" s="9"/>
      <c r="F2" s="10"/>
      <c r="G2" s="228"/>
      <c r="H2" s="8"/>
      <c r="I2" s="368"/>
      <c r="J2" s="8"/>
      <c r="K2" s="331"/>
      <c r="L2" s="80"/>
      <c r="M2" s="81"/>
      <c r="N2" s="469"/>
      <c r="O2" s="146"/>
      <c r="P2" s="471"/>
      <c r="Q2" s="470"/>
    </row>
    <row r="3" spans="1:17" s="434" customFormat="1">
      <c r="A3" s="427" t="s">
        <v>1</v>
      </c>
      <c r="B3" s="11"/>
      <c r="C3" s="2" t="s">
        <v>2</v>
      </c>
      <c r="D3" s="3"/>
      <c r="E3" s="4"/>
      <c r="F3" s="5"/>
      <c r="G3" s="227"/>
      <c r="H3" s="3"/>
      <c r="I3" s="367"/>
      <c r="J3" s="3"/>
      <c r="K3" s="332"/>
      <c r="L3" s="82"/>
      <c r="M3" s="83"/>
      <c r="N3" s="469"/>
      <c r="O3" s="146"/>
      <c r="P3" s="471"/>
      <c r="Q3" s="470"/>
    </row>
    <row r="4" spans="1:17" s="434" customFormat="1">
      <c r="A4" s="427"/>
      <c r="B4" s="427"/>
      <c r="C4" s="2"/>
      <c r="D4" s="418"/>
      <c r="E4" s="12"/>
      <c r="F4" s="13"/>
      <c r="G4" s="229"/>
      <c r="H4" s="418"/>
      <c r="I4" s="342"/>
      <c r="J4" s="418"/>
      <c r="K4" s="330"/>
      <c r="L4" s="127"/>
      <c r="M4" s="412"/>
      <c r="N4" s="469"/>
      <c r="O4" s="146"/>
      <c r="P4" s="471"/>
      <c r="Q4" s="470"/>
    </row>
    <row r="5" spans="1:17" s="434" customFormat="1">
      <c r="A5" s="427" t="s">
        <v>3</v>
      </c>
      <c r="B5" s="427"/>
      <c r="C5" s="3" t="s">
        <v>867</v>
      </c>
      <c r="D5" s="14"/>
      <c r="E5" s="14"/>
      <c r="F5" s="14"/>
      <c r="G5" s="227"/>
      <c r="H5" s="3"/>
      <c r="I5" s="367"/>
      <c r="J5" s="3"/>
      <c r="K5" s="332"/>
      <c r="L5" s="82"/>
      <c r="M5" s="83"/>
      <c r="N5" s="469"/>
      <c r="O5" s="146"/>
      <c r="P5" s="471"/>
      <c r="Q5" s="470"/>
    </row>
    <row r="6" spans="1:17" s="434" customFormat="1">
      <c r="A6" s="427"/>
      <c r="B6" s="427"/>
      <c r="C6" s="3"/>
      <c r="D6" s="2"/>
      <c r="E6" s="2"/>
      <c r="F6" s="2"/>
      <c r="G6" s="397"/>
      <c r="H6" s="2"/>
      <c r="I6" s="367"/>
      <c r="J6" s="2"/>
      <c r="K6" s="332"/>
      <c r="L6" s="398"/>
      <c r="M6" s="398"/>
      <c r="N6" s="469"/>
      <c r="O6" s="144"/>
      <c r="P6" s="471"/>
      <c r="Q6" s="470"/>
    </row>
    <row r="7" spans="1:17" s="434" customFormat="1">
      <c r="A7" s="427"/>
      <c r="B7" s="427"/>
      <c r="C7" s="3"/>
      <c r="D7" s="2"/>
      <c r="E7" s="2"/>
      <c r="F7" s="2"/>
      <c r="G7" s="397"/>
      <c r="H7" s="2"/>
      <c r="I7" s="367"/>
      <c r="J7" s="2"/>
      <c r="K7" s="332"/>
      <c r="L7" s="127"/>
      <c r="M7" s="412"/>
      <c r="N7" s="469"/>
      <c r="O7" s="146"/>
      <c r="P7" s="471"/>
      <c r="Q7" s="470"/>
    </row>
    <row r="8" spans="1:17" s="434" customFormat="1">
      <c r="A8" s="427"/>
      <c r="B8" s="427"/>
      <c r="C8" s="2"/>
      <c r="D8" s="418"/>
      <c r="E8" s="12"/>
      <c r="F8" s="13"/>
      <c r="G8" s="229"/>
      <c r="H8" s="418"/>
      <c r="I8" s="342"/>
      <c r="J8" s="418"/>
      <c r="K8" s="330"/>
      <c r="L8" s="127"/>
      <c r="M8" s="412"/>
      <c r="N8" s="469"/>
      <c r="O8" s="146"/>
      <c r="P8" s="471"/>
      <c r="Q8" s="470"/>
    </row>
    <row r="9" spans="1:17" s="434" customFormat="1">
      <c r="A9" s="427"/>
      <c r="B9" s="12"/>
      <c r="C9" s="427"/>
      <c r="D9" s="149"/>
      <c r="E9" s="419"/>
      <c r="F9" s="124"/>
      <c r="G9" s="435"/>
      <c r="H9" s="150"/>
      <c r="I9" s="342"/>
      <c r="J9" s="150"/>
      <c r="K9" s="330"/>
      <c r="L9" s="87"/>
      <c r="M9" s="412"/>
      <c r="N9" s="469"/>
      <c r="O9" s="257"/>
      <c r="P9" s="471"/>
      <c r="Q9" s="470"/>
    </row>
    <row r="10" spans="1:17" s="434" customFormat="1" ht="15.75">
      <c r="A10" s="427"/>
      <c r="B10" s="15" t="s">
        <v>4</v>
      </c>
      <c r="C10" s="427"/>
      <c r="D10" s="427"/>
      <c r="E10" s="12"/>
      <c r="F10" s="124"/>
      <c r="G10" s="435"/>
      <c r="H10" s="150"/>
      <c r="I10" s="342"/>
      <c r="J10" s="150"/>
      <c r="K10" s="330"/>
      <c r="L10" s="87"/>
      <c r="M10" s="412"/>
      <c r="N10" s="469"/>
      <c r="O10" s="257"/>
      <c r="P10" s="471"/>
      <c r="Q10" s="470"/>
    </row>
    <row r="11" spans="1:17" s="434" customFormat="1" ht="15.75">
      <c r="A11" s="151"/>
      <c r="B11" s="150"/>
      <c r="C11" s="150"/>
      <c r="D11" s="150"/>
      <c r="E11" s="16" t="s">
        <v>5</v>
      </c>
      <c r="F11" s="124"/>
      <c r="G11" s="435"/>
      <c r="H11" s="150"/>
      <c r="I11" s="342"/>
      <c r="J11" s="150"/>
      <c r="K11" s="330"/>
      <c r="L11" s="87"/>
      <c r="M11" s="412"/>
      <c r="N11" s="469"/>
      <c r="O11" s="257"/>
      <c r="P11" s="471"/>
      <c r="Q11" s="470"/>
    </row>
    <row r="12" spans="1:17" s="434" customFormat="1">
      <c r="A12" s="419" t="s">
        <v>6</v>
      </c>
      <c r="B12" s="419"/>
      <c r="C12" s="419"/>
      <c r="D12" s="419"/>
      <c r="E12" s="419"/>
      <c r="F12" s="17"/>
      <c r="G12" s="435"/>
      <c r="H12" s="419"/>
      <c r="I12" s="342"/>
      <c r="J12" s="419"/>
      <c r="K12" s="330"/>
      <c r="L12" s="84"/>
      <c r="M12" s="412"/>
      <c r="N12" s="469"/>
      <c r="O12" s="491"/>
      <c r="P12" s="471"/>
      <c r="Q12" s="470"/>
    </row>
    <row r="13" spans="1:17" s="434" customFormat="1">
      <c r="A13" s="419" t="s">
        <v>7</v>
      </c>
      <c r="B13" s="419"/>
      <c r="C13" s="419"/>
      <c r="D13" s="419"/>
      <c r="E13" s="419"/>
      <c r="F13" s="17"/>
      <c r="G13" s="435"/>
      <c r="H13" s="419"/>
      <c r="I13" s="342"/>
      <c r="J13" s="419"/>
      <c r="K13" s="330"/>
      <c r="L13" s="84"/>
      <c r="M13" s="412"/>
      <c r="N13" s="469"/>
      <c r="O13" s="491"/>
      <c r="P13" s="471"/>
      <c r="Q13" s="470"/>
    </row>
    <row r="14" spans="1:17" s="434" customFormat="1">
      <c r="A14" s="419" t="s">
        <v>8</v>
      </c>
      <c r="B14" s="419"/>
      <c r="C14" s="419"/>
      <c r="D14" s="419"/>
      <c r="E14" s="419"/>
      <c r="F14" s="17"/>
      <c r="G14" s="435"/>
      <c r="H14" s="419"/>
      <c r="I14" s="342"/>
      <c r="J14" s="419"/>
      <c r="K14" s="330"/>
      <c r="L14" s="84"/>
      <c r="M14" s="412"/>
      <c r="N14" s="469"/>
      <c r="O14" s="491"/>
      <c r="P14" s="471"/>
      <c r="Q14" s="470"/>
    </row>
    <row r="15" spans="1:17" s="434" customFormat="1">
      <c r="A15" s="18" t="s">
        <v>9</v>
      </c>
      <c r="B15" s="419"/>
      <c r="C15" s="419"/>
      <c r="D15" s="419"/>
      <c r="E15" s="419"/>
      <c r="F15" s="17"/>
      <c r="G15" s="435"/>
      <c r="H15" s="419"/>
      <c r="I15" s="342"/>
      <c r="J15" s="419"/>
      <c r="K15" s="330"/>
      <c r="L15" s="84"/>
      <c r="M15" s="412"/>
      <c r="N15" s="469"/>
      <c r="O15" s="491"/>
      <c r="P15" s="471"/>
      <c r="Q15" s="470"/>
    </row>
    <row r="16" spans="1:17" s="434" customFormat="1">
      <c r="A16" s="419" t="s">
        <v>10</v>
      </c>
      <c r="B16" s="419"/>
      <c r="C16" s="419"/>
      <c r="D16" s="419"/>
      <c r="E16" s="419"/>
      <c r="F16" s="17"/>
      <c r="G16" s="435"/>
      <c r="H16" s="419"/>
      <c r="I16" s="342"/>
      <c r="J16" s="419"/>
      <c r="K16" s="330"/>
      <c r="L16" s="84"/>
      <c r="M16" s="412"/>
      <c r="N16" s="469"/>
      <c r="O16" s="491"/>
      <c r="P16" s="471"/>
      <c r="Q16" s="470"/>
    </row>
    <row r="17" spans="1:17" s="434" customFormat="1">
      <c r="A17" s="419" t="s">
        <v>11</v>
      </c>
      <c r="B17" s="419"/>
      <c r="C17" s="419"/>
      <c r="D17" s="419"/>
      <c r="E17" s="419"/>
      <c r="F17" s="17"/>
      <c r="G17" s="435"/>
      <c r="H17" s="419"/>
      <c r="I17" s="342"/>
      <c r="J17" s="419"/>
      <c r="K17" s="330"/>
      <c r="L17" s="84"/>
      <c r="M17" s="412"/>
      <c r="N17" s="469"/>
      <c r="O17" s="491"/>
      <c r="P17" s="471"/>
      <c r="Q17" s="470"/>
    </row>
    <row r="18" spans="1:17" s="434" customFormat="1">
      <c r="A18" s="419" t="s">
        <v>12</v>
      </c>
      <c r="B18" s="419"/>
      <c r="C18" s="419"/>
      <c r="D18" s="419"/>
      <c r="E18" s="419"/>
      <c r="F18" s="17"/>
      <c r="G18" s="435"/>
      <c r="H18" s="419"/>
      <c r="I18" s="342"/>
      <c r="J18" s="419"/>
      <c r="K18" s="330"/>
      <c r="L18" s="84"/>
      <c r="M18" s="412"/>
      <c r="N18" s="469"/>
      <c r="O18" s="491"/>
      <c r="P18" s="471"/>
      <c r="Q18" s="470"/>
    </row>
    <row r="19" spans="1:17" s="434" customFormat="1">
      <c r="A19" s="427"/>
      <c r="B19" s="419"/>
      <c r="C19" s="419"/>
      <c r="D19" s="419"/>
      <c r="E19" s="419"/>
      <c r="F19" s="17"/>
      <c r="G19" s="435"/>
      <c r="H19" s="419"/>
      <c r="I19" s="342"/>
      <c r="J19" s="419"/>
      <c r="K19" s="330"/>
      <c r="L19" s="84"/>
      <c r="M19" s="412"/>
      <c r="N19" s="469"/>
      <c r="O19" s="491"/>
      <c r="P19" s="471"/>
      <c r="Q19" s="470"/>
    </row>
    <row r="20" spans="1:17" s="434" customFormat="1">
      <c r="A20" s="419"/>
      <c r="B20" s="419"/>
      <c r="C20" s="419"/>
      <c r="D20" s="419"/>
      <c r="E20" s="419"/>
      <c r="F20" s="17"/>
      <c r="G20" s="435"/>
      <c r="H20" s="419"/>
      <c r="I20" s="342"/>
      <c r="J20" s="419"/>
      <c r="K20" s="330"/>
      <c r="L20" s="84"/>
      <c r="M20" s="412"/>
      <c r="N20" s="469"/>
      <c r="O20" s="491"/>
      <c r="P20" s="471"/>
      <c r="Q20" s="470"/>
    </row>
    <row r="21" spans="1:17" s="434" customFormat="1">
      <c r="A21" s="419"/>
      <c r="B21" s="419"/>
      <c r="C21" s="419"/>
      <c r="D21" s="419"/>
      <c r="E21" s="419"/>
      <c r="F21" s="17"/>
      <c r="G21" s="435"/>
      <c r="H21" s="419"/>
      <c r="I21" s="342"/>
      <c r="J21" s="419"/>
      <c r="K21" s="330"/>
      <c r="L21" s="84"/>
      <c r="M21" s="412"/>
      <c r="N21" s="469"/>
      <c r="O21" s="491"/>
      <c r="P21" s="471"/>
      <c r="Q21" s="470"/>
    </row>
    <row r="22" spans="1:17" s="434" customFormat="1">
      <c r="A22" s="418"/>
      <c r="B22" s="427"/>
      <c r="C22" s="427"/>
      <c r="D22" s="427"/>
      <c r="E22" s="19" t="s">
        <v>13</v>
      </c>
      <c r="F22" s="88" t="s">
        <v>14</v>
      </c>
      <c r="G22" s="230"/>
      <c r="H22" s="534" t="s">
        <v>15</v>
      </c>
      <c r="I22" s="535"/>
      <c r="J22" s="534" t="s">
        <v>16</v>
      </c>
      <c r="K22" s="535"/>
      <c r="L22" s="536" t="s">
        <v>603</v>
      </c>
      <c r="M22" s="537"/>
      <c r="N22" s="469"/>
      <c r="O22" s="470"/>
      <c r="P22" s="471"/>
      <c r="Q22" s="470"/>
    </row>
    <row r="23" spans="1:17" s="434" customFormat="1">
      <c r="A23" s="427"/>
      <c r="B23" s="136"/>
      <c r="C23" s="427"/>
      <c r="D23" s="427"/>
      <c r="E23" s="19" t="s">
        <v>17</v>
      </c>
      <c r="F23" s="20" t="s">
        <v>18</v>
      </c>
      <c r="G23" s="231"/>
      <c r="H23" s="509" t="s">
        <v>19</v>
      </c>
      <c r="I23" s="369" t="s">
        <v>20</v>
      </c>
      <c r="J23" s="509" t="s">
        <v>19</v>
      </c>
      <c r="K23" s="333" t="s">
        <v>20</v>
      </c>
      <c r="L23" s="510" t="s">
        <v>19</v>
      </c>
      <c r="M23" s="425" t="s">
        <v>604</v>
      </c>
      <c r="N23" s="469"/>
      <c r="O23" s="140"/>
      <c r="P23" s="471"/>
      <c r="Q23" s="470"/>
    </row>
    <row r="24" spans="1:17" s="434" customFormat="1">
      <c r="A24" s="418" t="s">
        <v>21</v>
      </c>
      <c r="B24" s="136"/>
      <c r="C24" s="427"/>
      <c r="D24" s="427"/>
      <c r="E24" s="419"/>
      <c r="F24" s="123"/>
      <c r="G24" s="232"/>
      <c r="H24" s="137"/>
      <c r="I24" s="255"/>
      <c r="J24" s="137"/>
      <c r="K24" s="334"/>
      <c r="L24" s="140"/>
      <c r="M24" s="141"/>
      <c r="N24" s="469"/>
      <c r="O24" s="140"/>
      <c r="P24" s="471"/>
      <c r="Q24" s="470"/>
    </row>
    <row r="25" spans="1:17" s="434" customFormat="1">
      <c r="A25" s="418"/>
      <c r="B25" s="136"/>
      <c r="C25" s="427"/>
      <c r="D25" s="427"/>
      <c r="E25" s="419"/>
      <c r="F25" s="123"/>
      <c r="G25" s="232"/>
      <c r="H25" s="137"/>
      <c r="I25" s="255"/>
      <c r="J25" s="137"/>
      <c r="K25" s="334"/>
      <c r="L25" s="140"/>
      <c r="M25" s="141"/>
      <c r="N25" s="469"/>
      <c r="O25" s="140"/>
      <c r="P25" s="471"/>
      <c r="Q25" s="470"/>
    </row>
    <row r="26" spans="1:17" s="434" customFormat="1">
      <c r="A26" s="418" t="s">
        <v>22</v>
      </c>
      <c r="B26" s="427"/>
      <c r="C26" s="427"/>
      <c r="D26" s="427"/>
      <c r="E26" s="419"/>
      <c r="F26" s="401"/>
      <c r="G26" s="435"/>
      <c r="H26" s="427"/>
      <c r="I26" s="342"/>
      <c r="J26" s="427"/>
      <c r="K26" s="330"/>
      <c r="L26" s="134"/>
      <c r="M26" s="412"/>
      <c r="N26" s="469"/>
      <c r="O26" s="144"/>
      <c r="P26" s="471"/>
      <c r="Q26" s="470"/>
    </row>
    <row r="27" spans="1:17" s="434" customFormat="1">
      <c r="A27" s="427" t="s">
        <v>26</v>
      </c>
      <c r="B27" s="427"/>
      <c r="C27" s="427"/>
      <c r="D27" s="427"/>
      <c r="E27" s="421" t="s">
        <v>23</v>
      </c>
      <c r="F27" s="422" t="s">
        <v>119</v>
      </c>
      <c r="G27" s="429">
        <v>719</v>
      </c>
      <c r="H27" s="423" t="s">
        <v>27</v>
      </c>
      <c r="I27" s="234">
        <f>+G27/250</f>
        <v>2.8759999999999999</v>
      </c>
      <c r="J27" s="423" t="s">
        <v>25</v>
      </c>
      <c r="K27" s="458" t="s">
        <v>30</v>
      </c>
      <c r="L27" s="417" t="s">
        <v>605</v>
      </c>
      <c r="M27" s="314" t="s">
        <v>606</v>
      </c>
      <c r="N27" s="469"/>
      <c r="O27" s="142"/>
      <c r="P27" s="471"/>
      <c r="Q27" s="472"/>
    </row>
    <row r="28" spans="1:17" s="434" customFormat="1">
      <c r="A28" s="428" t="s">
        <v>28</v>
      </c>
      <c r="B28" s="427"/>
      <c r="C28" s="427"/>
      <c r="D28" s="427"/>
      <c r="E28" s="421" t="s">
        <v>23</v>
      </c>
      <c r="F28" s="422" t="s">
        <v>29</v>
      </c>
      <c r="G28" s="429">
        <v>1</v>
      </c>
      <c r="H28" s="423">
        <v>0.75</v>
      </c>
      <c r="I28" s="234">
        <f>+G28*H28</f>
        <v>0.75</v>
      </c>
      <c r="J28" s="423">
        <v>0.5</v>
      </c>
      <c r="K28" s="333">
        <v>1</v>
      </c>
      <c r="L28" s="426"/>
      <c r="M28" s="425">
        <f>K28*L28</f>
        <v>0</v>
      </c>
      <c r="N28" s="469"/>
      <c r="O28" s="142"/>
      <c r="P28" s="471"/>
      <c r="Q28" s="472"/>
    </row>
    <row r="29" spans="1:17" s="434" customFormat="1">
      <c r="A29" s="428"/>
      <c r="B29" s="427"/>
      <c r="C29" s="427"/>
      <c r="D29" s="427"/>
      <c r="E29" s="419"/>
      <c r="F29" s="420"/>
      <c r="G29" s="430"/>
      <c r="H29" s="402"/>
      <c r="I29" s="255"/>
      <c r="J29" s="402"/>
      <c r="K29" s="334"/>
      <c r="L29" s="142"/>
      <c r="M29" s="141"/>
      <c r="N29" s="469"/>
      <c r="O29" s="142"/>
      <c r="P29" s="471"/>
      <c r="Q29" s="470"/>
    </row>
    <row r="30" spans="1:17" s="434" customFormat="1">
      <c r="A30" s="418" t="s">
        <v>31</v>
      </c>
      <c r="B30" s="427"/>
      <c r="C30" s="427"/>
      <c r="D30" s="427"/>
      <c r="E30" s="419"/>
      <c r="F30" s="401"/>
      <c r="G30" s="435"/>
      <c r="H30" s="403"/>
      <c r="I30" s="342"/>
      <c r="J30" s="403"/>
      <c r="K30" s="330"/>
      <c r="L30" s="411"/>
      <c r="M30" s="412"/>
      <c r="N30" s="469"/>
      <c r="O30" s="142"/>
      <c r="P30" s="471"/>
      <c r="Q30" s="470"/>
    </row>
    <row r="31" spans="1:17" s="434" customFormat="1">
      <c r="A31" s="418" t="s">
        <v>32</v>
      </c>
      <c r="B31" s="427"/>
      <c r="C31" s="427"/>
      <c r="D31" s="427"/>
      <c r="E31" s="419"/>
      <c r="F31" s="401"/>
      <c r="G31" s="435"/>
      <c r="H31" s="403"/>
      <c r="I31" s="342"/>
      <c r="J31" s="403"/>
      <c r="K31" s="330"/>
      <c r="L31" s="411"/>
      <c r="M31" s="412"/>
      <c r="N31" s="469"/>
      <c r="O31" s="142"/>
      <c r="P31" s="471"/>
      <c r="Q31" s="470"/>
    </row>
    <row r="32" spans="1:17" s="434" customFormat="1">
      <c r="A32" s="419" t="s">
        <v>781</v>
      </c>
      <c r="B32" s="427"/>
      <c r="C32" s="427"/>
      <c r="D32" s="427"/>
      <c r="E32" s="421" t="s">
        <v>33</v>
      </c>
      <c r="F32" s="22" t="s">
        <v>807</v>
      </c>
      <c r="G32" s="429"/>
      <c r="H32" s="23" t="s">
        <v>35</v>
      </c>
      <c r="I32" s="234">
        <f>+G32*15</f>
        <v>0</v>
      </c>
      <c r="J32" s="23" t="s">
        <v>482</v>
      </c>
      <c r="K32" s="458" t="s">
        <v>30</v>
      </c>
      <c r="L32" s="417" t="s">
        <v>605</v>
      </c>
      <c r="M32" s="314" t="s">
        <v>606</v>
      </c>
      <c r="N32" s="469"/>
      <c r="O32" s="142"/>
      <c r="P32" s="471"/>
      <c r="Q32" s="472"/>
    </row>
    <row r="33" spans="1:17" s="434" customFormat="1">
      <c r="A33" s="24" t="s">
        <v>36</v>
      </c>
      <c r="B33" s="24"/>
      <c r="C33" s="24"/>
      <c r="D33" s="24"/>
      <c r="E33" s="25" t="s">
        <v>37</v>
      </c>
      <c r="F33" s="22" t="s">
        <v>807</v>
      </c>
      <c r="G33" s="429"/>
      <c r="H33" s="23" t="s">
        <v>35</v>
      </c>
      <c r="I33" s="234">
        <f t="shared" ref="I33" si="0">+G33*15</f>
        <v>0</v>
      </c>
      <c r="J33" s="23" t="s">
        <v>483</v>
      </c>
      <c r="K33" s="458" t="s">
        <v>30</v>
      </c>
      <c r="L33" s="417" t="s">
        <v>605</v>
      </c>
      <c r="M33" s="314" t="s">
        <v>606</v>
      </c>
      <c r="N33" s="469"/>
      <c r="O33" s="142"/>
      <c r="P33" s="471"/>
      <c r="Q33" s="472"/>
    </row>
    <row r="34" spans="1:17" s="434" customFormat="1">
      <c r="A34" s="24" t="s">
        <v>38</v>
      </c>
      <c r="B34" s="24"/>
      <c r="C34" s="24"/>
      <c r="D34" s="24"/>
      <c r="E34" s="25" t="s">
        <v>37</v>
      </c>
      <c r="F34" s="22" t="s">
        <v>807</v>
      </c>
      <c r="G34" s="429"/>
      <c r="H34" s="23" t="s">
        <v>39</v>
      </c>
      <c r="I34" s="234">
        <f>+G34*3</f>
        <v>0</v>
      </c>
      <c r="J34" s="23" t="s">
        <v>40</v>
      </c>
      <c r="K34" s="458" t="s">
        <v>30</v>
      </c>
      <c r="L34" s="417" t="s">
        <v>605</v>
      </c>
      <c r="M34" s="314" t="s">
        <v>606</v>
      </c>
      <c r="N34" s="469"/>
      <c r="O34" s="142"/>
      <c r="P34" s="471"/>
      <c r="Q34" s="472"/>
    </row>
    <row r="35" spans="1:17" s="434" customFormat="1">
      <c r="A35" s="24" t="s">
        <v>41</v>
      </c>
      <c r="B35" s="24"/>
      <c r="C35" s="24"/>
      <c r="D35" s="24"/>
      <c r="E35" s="25"/>
      <c r="F35" s="22" t="s">
        <v>807</v>
      </c>
      <c r="G35" s="429"/>
      <c r="H35" s="23" t="s">
        <v>39</v>
      </c>
      <c r="I35" s="234">
        <f>+G35*3</f>
        <v>0</v>
      </c>
      <c r="J35" s="23" t="s">
        <v>40</v>
      </c>
      <c r="K35" s="458" t="s">
        <v>30</v>
      </c>
      <c r="L35" s="417" t="s">
        <v>605</v>
      </c>
      <c r="M35" s="314" t="s">
        <v>606</v>
      </c>
      <c r="N35" s="469"/>
      <c r="O35" s="142"/>
      <c r="P35" s="471"/>
      <c r="Q35" s="472"/>
    </row>
    <row r="36" spans="1:17" s="434" customFormat="1">
      <c r="A36" s="428" t="s">
        <v>52</v>
      </c>
      <c r="B36" s="413"/>
      <c r="C36" s="413"/>
      <c r="D36" s="413"/>
      <c r="E36" s="52" t="s">
        <v>53</v>
      </c>
      <c r="F36" s="22" t="s">
        <v>807</v>
      </c>
      <c r="G36" s="233"/>
      <c r="H36" s="103" t="s">
        <v>40</v>
      </c>
      <c r="I36" s="234">
        <f>+G36*1</f>
        <v>0</v>
      </c>
      <c r="J36" s="103" t="s">
        <v>40</v>
      </c>
      <c r="K36" s="458" t="s">
        <v>30</v>
      </c>
      <c r="L36" s="417" t="s">
        <v>605</v>
      </c>
      <c r="M36" s="314" t="s">
        <v>606</v>
      </c>
      <c r="N36" s="469"/>
      <c r="O36" s="142"/>
      <c r="P36" s="471"/>
      <c r="Q36" s="472"/>
    </row>
    <row r="37" spans="1:17" s="434" customFormat="1">
      <c r="A37" s="418" t="s">
        <v>42</v>
      </c>
      <c r="B37" s="427"/>
      <c r="C37" s="427"/>
      <c r="D37" s="427"/>
      <c r="E37" s="419"/>
      <c r="F37" s="401"/>
      <c r="G37" s="435"/>
      <c r="H37" s="403"/>
      <c r="I37" s="342"/>
      <c r="J37" s="403"/>
      <c r="K37" s="330"/>
      <c r="L37" s="411"/>
      <c r="M37" s="412"/>
      <c r="N37" s="469"/>
      <c r="O37" s="142"/>
      <c r="P37" s="471"/>
      <c r="Q37" s="470"/>
    </row>
    <row r="38" spans="1:17" s="434" customFormat="1">
      <c r="A38" s="26" t="s">
        <v>43</v>
      </c>
      <c r="B38" s="24"/>
      <c r="C38" s="24"/>
      <c r="D38" s="24"/>
      <c r="E38" s="25" t="s">
        <v>44</v>
      </c>
      <c r="F38" s="22" t="s">
        <v>45</v>
      </c>
      <c r="G38" s="429">
        <v>719</v>
      </c>
      <c r="H38" s="23">
        <v>8000</v>
      </c>
      <c r="I38" s="333">
        <v>1</v>
      </c>
      <c r="J38" s="23">
        <v>20000</v>
      </c>
      <c r="K38" s="333">
        <v>1</v>
      </c>
      <c r="L38" s="426"/>
      <c r="M38" s="425">
        <f t="shared" ref="M38:M45" si="1">K38*L38</f>
        <v>0</v>
      </c>
      <c r="N38" s="469"/>
      <c r="O38" s="142"/>
      <c r="P38" s="471"/>
      <c r="Q38" s="472"/>
    </row>
    <row r="39" spans="1:17" s="434" customFormat="1">
      <c r="A39" s="24" t="s">
        <v>46</v>
      </c>
      <c r="B39" s="24"/>
      <c r="C39" s="24"/>
      <c r="D39" s="24"/>
      <c r="E39" s="25" t="s">
        <v>47</v>
      </c>
      <c r="F39" s="22" t="s">
        <v>45</v>
      </c>
      <c r="G39" s="429">
        <v>719</v>
      </c>
      <c r="H39" s="23">
        <v>8000</v>
      </c>
      <c r="I39" s="333">
        <v>1</v>
      </c>
      <c r="J39" s="23">
        <v>20000</v>
      </c>
      <c r="K39" s="333">
        <v>1</v>
      </c>
      <c r="L39" s="426"/>
      <c r="M39" s="425">
        <f t="shared" si="1"/>
        <v>0</v>
      </c>
      <c r="N39" s="469"/>
      <c r="O39" s="142"/>
      <c r="P39" s="471"/>
      <c r="Q39" s="472"/>
    </row>
    <row r="40" spans="1:17" s="434" customFormat="1">
      <c r="A40" s="26" t="s">
        <v>48</v>
      </c>
      <c r="B40" s="24"/>
      <c r="C40" s="24"/>
      <c r="D40" s="24"/>
      <c r="E40" s="25" t="s">
        <v>49</v>
      </c>
      <c r="F40" s="22" t="s">
        <v>45</v>
      </c>
      <c r="G40" s="429">
        <v>719</v>
      </c>
      <c r="H40" s="23">
        <v>8000</v>
      </c>
      <c r="I40" s="333">
        <v>1</v>
      </c>
      <c r="J40" s="23">
        <v>20000</v>
      </c>
      <c r="K40" s="333">
        <v>1</v>
      </c>
      <c r="L40" s="426"/>
      <c r="M40" s="425">
        <f t="shared" si="1"/>
        <v>0</v>
      </c>
      <c r="N40" s="469"/>
      <c r="O40" s="142"/>
      <c r="P40" s="471"/>
      <c r="Q40" s="472"/>
    </row>
    <row r="41" spans="1:17" s="434" customFormat="1">
      <c r="A41" s="26" t="s">
        <v>50</v>
      </c>
      <c r="B41" s="24"/>
      <c r="C41" s="24"/>
      <c r="D41" s="24"/>
      <c r="E41" s="25" t="s">
        <v>51</v>
      </c>
      <c r="F41" s="22" t="s">
        <v>45</v>
      </c>
      <c r="G41" s="429">
        <v>719</v>
      </c>
      <c r="H41" s="23">
        <v>8000</v>
      </c>
      <c r="I41" s="333">
        <v>1</v>
      </c>
      <c r="J41" s="23">
        <v>20000</v>
      </c>
      <c r="K41" s="333">
        <v>1</v>
      </c>
      <c r="L41" s="426"/>
      <c r="M41" s="425">
        <f t="shared" si="1"/>
        <v>0</v>
      </c>
      <c r="N41" s="469"/>
      <c r="O41" s="142"/>
      <c r="P41" s="471"/>
      <c r="Q41" s="472"/>
    </row>
    <row r="42" spans="1:17" s="434" customFormat="1">
      <c r="A42" s="24" t="s">
        <v>52</v>
      </c>
      <c r="B42" s="24"/>
      <c r="C42" s="24"/>
      <c r="D42" s="24"/>
      <c r="E42" s="25" t="s">
        <v>53</v>
      </c>
      <c r="F42" s="22" t="s">
        <v>45</v>
      </c>
      <c r="G42" s="429">
        <v>719</v>
      </c>
      <c r="H42" s="23">
        <v>8000</v>
      </c>
      <c r="I42" s="333">
        <v>1</v>
      </c>
      <c r="J42" s="23">
        <v>20000</v>
      </c>
      <c r="K42" s="333">
        <v>1</v>
      </c>
      <c r="L42" s="426"/>
      <c r="M42" s="425">
        <f t="shared" si="1"/>
        <v>0</v>
      </c>
      <c r="N42" s="469"/>
      <c r="O42" s="142"/>
      <c r="P42" s="471"/>
      <c r="Q42" s="472"/>
    </row>
    <row r="43" spans="1:17" s="434" customFormat="1">
      <c r="A43" s="24" t="s">
        <v>54</v>
      </c>
      <c r="B43" s="24"/>
      <c r="C43" s="24"/>
      <c r="D43" s="24"/>
      <c r="E43" s="25" t="s">
        <v>33</v>
      </c>
      <c r="F43" s="22" t="s">
        <v>45</v>
      </c>
      <c r="G43" s="429">
        <v>719</v>
      </c>
      <c r="H43" s="23">
        <v>200</v>
      </c>
      <c r="I43" s="333">
        <v>4</v>
      </c>
      <c r="J43" s="23">
        <v>800</v>
      </c>
      <c r="K43" s="333">
        <v>1</v>
      </c>
      <c r="L43" s="426"/>
      <c r="M43" s="425">
        <f t="shared" si="1"/>
        <v>0</v>
      </c>
      <c r="N43" s="469"/>
      <c r="O43" s="142"/>
      <c r="P43" s="471"/>
      <c r="Q43" s="472"/>
    </row>
    <row r="44" spans="1:17" s="434" customFormat="1">
      <c r="A44" s="24" t="s">
        <v>36</v>
      </c>
      <c r="B44" s="24"/>
      <c r="C44" s="24"/>
      <c r="D44" s="24"/>
      <c r="E44" s="25" t="s">
        <v>37</v>
      </c>
      <c r="F44" s="22" t="s">
        <v>45</v>
      </c>
      <c r="G44" s="429">
        <v>719</v>
      </c>
      <c r="H44" s="23">
        <v>400</v>
      </c>
      <c r="I44" s="333">
        <v>2</v>
      </c>
      <c r="J44" s="23">
        <v>1500</v>
      </c>
      <c r="K44" s="333">
        <v>1</v>
      </c>
      <c r="L44" s="426"/>
      <c r="M44" s="425">
        <f t="shared" si="1"/>
        <v>0</v>
      </c>
      <c r="N44" s="469"/>
      <c r="O44" s="142"/>
      <c r="P44" s="471"/>
      <c r="Q44" s="472"/>
    </row>
    <row r="45" spans="1:17" s="434" customFormat="1">
      <c r="A45" s="24" t="s">
        <v>38</v>
      </c>
      <c r="B45" s="24"/>
      <c r="C45" s="24"/>
      <c r="D45" s="24"/>
      <c r="E45" s="25" t="s">
        <v>37</v>
      </c>
      <c r="F45" s="22" t="s">
        <v>45</v>
      </c>
      <c r="G45" s="429">
        <v>719</v>
      </c>
      <c r="H45" s="23">
        <v>2000</v>
      </c>
      <c r="I45" s="333">
        <v>1</v>
      </c>
      <c r="J45" s="23">
        <v>5000</v>
      </c>
      <c r="K45" s="333">
        <v>1</v>
      </c>
      <c r="L45" s="426"/>
      <c r="M45" s="425">
        <f t="shared" si="1"/>
        <v>0</v>
      </c>
      <c r="N45" s="469"/>
      <c r="O45" s="142"/>
      <c r="P45" s="471"/>
      <c r="Q45" s="472"/>
    </row>
    <row r="46" spans="1:17" s="434" customFormat="1">
      <c r="A46" s="427"/>
      <c r="B46" s="427"/>
      <c r="C46" s="427"/>
      <c r="D46" s="427"/>
      <c r="E46" s="419"/>
      <c r="F46" s="27" t="s">
        <v>55</v>
      </c>
      <c r="G46" s="430"/>
      <c r="H46" s="402"/>
      <c r="I46" s="255"/>
      <c r="J46" s="402"/>
      <c r="K46" s="334"/>
      <c r="L46" s="142"/>
      <c r="M46" s="141"/>
      <c r="N46" s="469"/>
      <c r="O46" s="142"/>
      <c r="P46" s="471"/>
      <c r="Q46" s="470"/>
    </row>
    <row r="47" spans="1:17" s="434" customFormat="1">
      <c r="A47" s="427"/>
      <c r="B47" s="427"/>
      <c r="C47" s="427"/>
      <c r="D47" s="427"/>
      <c r="E47" s="419"/>
      <c r="F47" s="27"/>
      <c r="G47" s="430"/>
      <c r="H47" s="402"/>
      <c r="I47" s="255"/>
      <c r="J47" s="402"/>
      <c r="K47" s="334"/>
      <c r="L47" s="142"/>
      <c r="M47" s="141"/>
      <c r="N47" s="469"/>
      <c r="O47" s="142"/>
      <c r="P47" s="471"/>
      <c r="Q47" s="470"/>
    </row>
    <row r="48" spans="1:17" s="434" customFormat="1">
      <c r="A48" s="6" t="s">
        <v>56</v>
      </c>
      <c r="B48" s="427"/>
      <c r="C48" s="427"/>
      <c r="D48" s="427"/>
      <c r="E48" s="419"/>
      <c r="F48" s="401"/>
      <c r="G48" s="435"/>
      <c r="H48" s="403"/>
      <c r="I48" s="342"/>
      <c r="J48" s="28"/>
      <c r="K48" s="330"/>
      <c r="L48" s="143"/>
      <c r="M48" s="143"/>
      <c r="N48" s="469"/>
      <c r="O48" s="473"/>
      <c r="P48" s="471"/>
      <c r="Q48" s="470"/>
    </row>
    <row r="49" spans="1:17" s="434" customFormat="1">
      <c r="A49" s="29" t="s">
        <v>43</v>
      </c>
      <c r="B49" s="24"/>
      <c r="C49" s="24"/>
      <c r="D49" s="24"/>
      <c r="E49" s="25" t="s">
        <v>44</v>
      </c>
      <c r="F49" s="22" t="s">
        <v>45</v>
      </c>
      <c r="G49" s="429"/>
      <c r="H49" s="23">
        <v>20000</v>
      </c>
      <c r="I49" s="234">
        <f t="shared" ref="I49:I56" si="2">+G49/H49</f>
        <v>0</v>
      </c>
      <c r="J49" s="23">
        <v>20000</v>
      </c>
      <c r="K49" s="458" t="s">
        <v>30</v>
      </c>
      <c r="L49" s="417" t="s">
        <v>605</v>
      </c>
      <c r="M49" s="314" t="s">
        <v>606</v>
      </c>
      <c r="N49" s="469"/>
      <c r="O49" s="142"/>
      <c r="P49" s="471"/>
      <c r="Q49" s="470"/>
    </row>
    <row r="50" spans="1:17" s="434" customFormat="1">
      <c r="A50" s="404" t="s">
        <v>57</v>
      </c>
      <c r="B50" s="24"/>
      <c r="C50" s="24"/>
      <c r="D50" s="24"/>
      <c r="E50" s="25" t="s">
        <v>53</v>
      </c>
      <c r="F50" s="22" t="s">
        <v>45</v>
      </c>
      <c r="G50" s="429"/>
      <c r="H50" s="23">
        <v>20000</v>
      </c>
      <c r="I50" s="234">
        <f t="shared" si="2"/>
        <v>0</v>
      </c>
      <c r="J50" s="23">
        <v>20000</v>
      </c>
      <c r="K50" s="458" t="s">
        <v>30</v>
      </c>
      <c r="L50" s="417" t="s">
        <v>605</v>
      </c>
      <c r="M50" s="314" t="s">
        <v>606</v>
      </c>
      <c r="N50" s="469"/>
      <c r="O50" s="142"/>
      <c r="P50" s="471"/>
      <c r="Q50" s="470"/>
    </row>
    <row r="51" spans="1:17" s="434" customFormat="1">
      <c r="A51" s="404" t="s">
        <v>58</v>
      </c>
      <c r="B51" s="24"/>
      <c r="C51" s="24"/>
      <c r="D51" s="24"/>
      <c r="E51" s="25" t="s">
        <v>59</v>
      </c>
      <c r="F51" s="22" t="s">
        <v>45</v>
      </c>
      <c r="G51" s="429"/>
      <c r="H51" s="23">
        <v>20000</v>
      </c>
      <c r="I51" s="234">
        <f t="shared" si="2"/>
        <v>0</v>
      </c>
      <c r="J51" s="23">
        <v>20000</v>
      </c>
      <c r="K51" s="458" t="s">
        <v>30</v>
      </c>
      <c r="L51" s="417" t="s">
        <v>605</v>
      </c>
      <c r="M51" s="314" t="s">
        <v>606</v>
      </c>
      <c r="N51" s="469"/>
      <c r="O51" s="142"/>
      <c r="P51" s="471"/>
      <c r="Q51" s="470"/>
    </row>
    <row r="52" spans="1:17" s="434" customFormat="1">
      <c r="A52" s="404" t="s">
        <v>54</v>
      </c>
      <c r="B52" s="24"/>
      <c r="C52" s="24"/>
      <c r="D52" s="24"/>
      <c r="E52" s="25" t="s">
        <v>33</v>
      </c>
      <c r="F52" s="22" t="s">
        <v>45</v>
      </c>
      <c r="G52" s="429"/>
      <c r="H52" s="23">
        <v>1500</v>
      </c>
      <c r="I52" s="234">
        <f t="shared" si="2"/>
        <v>0</v>
      </c>
      <c r="J52" s="23">
        <v>1500</v>
      </c>
      <c r="K52" s="458" t="s">
        <v>30</v>
      </c>
      <c r="L52" s="417" t="s">
        <v>605</v>
      </c>
      <c r="M52" s="314" t="s">
        <v>606</v>
      </c>
      <c r="N52" s="469"/>
      <c r="O52" s="142"/>
      <c r="P52" s="471"/>
      <c r="Q52" s="470"/>
    </row>
    <row r="53" spans="1:17" s="434" customFormat="1">
      <c r="A53" s="404" t="s">
        <v>36</v>
      </c>
      <c r="B53" s="24"/>
      <c r="C53" s="24"/>
      <c r="D53" s="24"/>
      <c r="E53" s="25" t="s">
        <v>37</v>
      </c>
      <c r="F53" s="22" t="s">
        <v>45</v>
      </c>
      <c r="G53" s="429"/>
      <c r="H53" s="23">
        <v>1500</v>
      </c>
      <c r="I53" s="234">
        <f t="shared" si="2"/>
        <v>0</v>
      </c>
      <c r="J53" s="23">
        <v>1500</v>
      </c>
      <c r="K53" s="458" t="s">
        <v>30</v>
      </c>
      <c r="L53" s="417" t="s">
        <v>605</v>
      </c>
      <c r="M53" s="314" t="s">
        <v>606</v>
      </c>
      <c r="N53" s="469"/>
      <c r="O53" s="142"/>
      <c r="P53" s="471"/>
      <c r="Q53" s="470"/>
    </row>
    <row r="54" spans="1:17" s="434" customFormat="1">
      <c r="A54" s="404" t="s">
        <v>38</v>
      </c>
      <c r="B54" s="24"/>
      <c r="C54" s="24"/>
      <c r="D54" s="24"/>
      <c r="E54" s="25" t="s">
        <v>37</v>
      </c>
      <c r="F54" s="22" t="s">
        <v>45</v>
      </c>
      <c r="G54" s="429"/>
      <c r="H54" s="23">
        <v>8000</v>
      </c>
      <c r="I54" s="234">
        <f t="shared" si="2"/>
        <v>0</v>
      </c>
      <c r="J54" s="23">
        <v>8000</v>
      </c>
      <c r="K54" s="458" t="s">
        <v>30</v>
      </c>
      <c r="L54" s="417" t="s">
        <v>605</v>
      </c>
      <c r="M54" s="314" t="s">
        <v>606</v>
      </c>
      <c r="N54" s="469"/>
      <c r="O54" s="142"/>
      <c r="P54" s="471"/>
      <c r="Q54" s="470"/>
    </row>
    <row r="55" spans="1:17" s="434" customFormat="1">
      <c r="A55" s="404" t="s">
        <v>41</v>
      </c>
      <c r="B55" s="24"/>
      <c r="C55" s="24"/>
      <c r="D55" s="24"/>
      <c r="E55" s="25"/>
      <c r="F55" s="22" t="s">
        <v>45</v>
      </c>
      <c r="G55" s="429"/>
      <c r="H55" s="23">
        <v>20000</v>
      </c>
      <c r="I55" s="234">
        <f t="shared" si="2"/>
        <v>0</v>
      </c>
      <c r="J55" s="23">
        <v>20000</v>
      </c>
      <c r="K55" s="458" t="s">
        <v>30</v>
      </c>
      <c r="L55" s="417" t="s">
        <v>605</v>
      </c>
      <c r="M55" s="314" t="s">
        <v>606</v>
      </c>
      <c r="N55" s="469"/>
      <c r="O55" s="142"/>
      <c r="P55" s="471"/>
      <c r="Q55" s="470"/>
    </row>
    <row r="56" spans="1:17" s="434" customFormat="1">
      <c r="A56" s="404" t="s">
        <v>484</v>
      </c>
      <c r="B56" s="161"/>
      <c r="C56" s="161"/>
      <c r="D56" s="162"/>
      <c r="E56" s="111" t="s">
        <v>503</v>
      </c>
      <c r="F56" s="110" t="s">
        <v>486</v>
      </c>
      <c r="G56" s="233"/>
      <c r="H56" s="103">
        <v>4000</v>
      </c>
      <c r="I56" s="234">
        <f t="shared" si="2"/>
        <v>0</v>
      </c>
      <c r="J56" s="103">
        <v>20000</v>
      </c>
      <c r="K56" s="458" t="s">
        <v>30</v>
      </c>
      <c r="L56" s="417" t="s">
        <v>605</v>
      </c>
      <c r="M56" s="314" t="s">
        <v>606</v>
      </c>
      <c r="N56" s="469"/>
      <c r="O56" s="142"/>
      <c r="P56" s="471"/>
      <c r="Q56" s="470"/>
    </row>
    <row r="57" spans="1:17" s="434" customFormat="1">
      <c r="A57" s="427"/>
      <c r="B57" s="427"/>
      <c r="C57" s="427"/>
      <c r="D57" s="427"/>
      <c r="E57" s="419"/>
      <c r="F57" s="27"/>
      <c r="G57" s="430"/>
      <c r="H57" s="402"/>
      <c r="I57" s="255"/>
      <c r="J57" s="402"/>
      <c r="K57" s="334"/>
      <c r="L57" s="142"/>
      <c r="M57" s="141"/>
      <c r="N57" s="469"/>
      <c r="O57" s="142"/>
      <c r="P57" s="471"/>
      <c r="Q57" s="470"/>
    </row>
    <row r="58" spans="1:17" s="434" customFormat="1">
      <c r="A58" s="418" t="s">
        <v>60</v>
      </c>
      <c r="B58" s="427"/>
      <c r="C58" s="427"/>
      <c r="D58" s="427"/>
      <c r="E58" s="419"/>
      <c r="F58" s="401"/>
      <c r="G58" s="435"/>
      <c r="H58" s="403"/>
      <c r="I58" s="342"/>
      <c r="J58" s="403"/>
      <c r="K58" s="488"/>
      <c r="L58" s="411"/>
      <c r="M58" s="412"/>
      <c r="N58" s="300"/>
      <c r="O58" s="142"/>
      <c r="P58" s="471"/>
      <c r="Q58" s="470"/>
    </row>
    <row r="59" spans="1:17" s="434" customFormat="1">
      <c r="A59" s="31" t="s">
        <v>61</v>
      </c>
      <c r="B59" s="24"/>
      <c r="C59" s="24"/>
      <c r="D59" s="24"/>
      <c r="E59" s="32" t="s">
        <v>62</v>
      </c>
      <c r="F59" s="22" t="s">
        <v>45</v>
      </c>
      <c r="G59" s="429">
        <v>737</v>
      </c>
      <c r="H59" s="513" t="s">
        <v>152</v>
      </c>
      <c r="I59" s="514"/>
      <c r="J59" s="23">
        <v>8000</v>
      </c>
      <c r="K59" s="333">
        <v>1</v>
      </c>
      <c r="L59" s="426"/>
      <c r="M59" s="425">
        <f>K59*L59</f>
        <v>0</v>
      </c>
      <c r="N59" s="469"/>
      <c r="O59" s="142"/>
      <c r="P59" s="471"/>
      <c r="Q59" s="472"/>
    </row>
    <row r="60" spans="1:17" s="434" customFormat="1">
      <c r="A60" s="31" t="s">
        <v>63</v>
      </c>
      <c r="B60" s="24"/>
      <c r="C60" s="24"/>
      <c r="D60" s="24"/>
      <c r="E60" s="25" t="s">
        <v>64</v>
      </c>
      <c r="F60" s="22" t="s">
        <v>45</v>
      </c>
      <c r="G60" s="429">
        <v>737</v>
      </c>
      <c r="H60" s="515"/>
      <c r="I60" s="516"/>
      <c r="J60" s="23">
        <v>8000</v>
      </c>
      <c r="K60" s="333">
        <v>1</v>
      </c>
      <c r="L60" s="426"/>
      <c r="M60" s="425">
        <f>K60*L60</f>
        <v>0</v>
      </c>
      <c r="N60" s="469"/>
      <c r="O60" s="142"/>
      <c r="P60" s="471"/>
      <c r="Q60" s="472"/>
    </row>
    <row r="61" spans="1:17" s="434" customFormat="1">
      <c r="A61" s="31" t="s">
        <v>65</v>
      </c>
      <c r="B61" s="24"/>
      <c r="C61" s="24"/>
      <c r="D61" s="24"/>
      <c r="E61" s="25" t="s">
        <v>66</v>
      </c>
      <c r="F61" s="22" t="s">
        <v>45</v>
      </c>
      <c r="G61" s="429">
        <v>737</v>
      </c>
      <c r="H61" s="515"/>
      <c r="I61" s="516"/>
      <c r="J61" s="23">
        <v>8000</v>
      </c>
      <c r="K61" s="333">
        <v>1</v>
      </c>
      <c r="L61" s="426"/>
      <c r="M61" s="425">
        <f>K61*L61</f>
        <v>0</v>
      </c>
      <c r="N61" s="469"/>
      <c r="O61" s="142"/>
      <c r="P61" s="471"/>
      <c r="Q61" s="472"/>
    </row>
    <row r="62" spans="1:17" s="434" customFormat="1">
      <c r="A62" s="31" t="s">
        <v>67</v>
      </c>
      <c r="B62" s="24"/>
      <c r="C62" s="24"/>
      <c r="D62" s="24"/>
      <c r="E62" s="25" t="s">
        <v>68</v>
      </c>
      <c r="F62" s="22" t="s">
        <v>45</v>
      </c>
      <c r="G62" s="429">
        <v>737</v>
      </c>
      <c r="H62" s="515"/>
      <c r="I62" s="516"/>
      <c r="J62" s="23">
        <v>8000</v>
      </c>
      <c r="K62" s="333">
        <v>1</v>
      </c>
      <c r="L62" s="426"/>
      <c r="M62" s="425">
        <f>K62*L62</f>
        <v>0</v>
      </c>
      <c r="N62" s="469"/>
      <c r="O62" s="142"/>
      <c r="P62" s="471"/>
      <c r="Q62" s="472"/>
    </row>
    <row r="63" spans="1:17" s="434" customFormat="1">
      <c r="A63" s="31" t="s">
        <v>69</v>
      </c>
      <c r="B63" s="24"/>
      <c r="C63" s="24"/>
      <c r="D63" s="24"/>
      <c r="E63" s="32" t="s">
        <v>70</v>
      </c>
      <c r="F63" s="22" t="s">
        <v>45</v>
      </c>
      <c r="G63" s="429">
        <v>737</v>
      </c>
      <c r="H63" s="517"/>
      <c r="I63" s="518"/>
      <c r="J63" s="23">
        <v>8000</v>
      </c>
      <c r="K63" s="333">
        <v>1</v>
      </c>
      <c r="L63" s="426"/>
      <c r="M63" s="425">
        <f>K63*L63</f>
        <v>0</v>
      </c>
      <c r="N63" s="469"/>
      <c r="O63" s="142"/>
      <c r="P63" s="471"/>
      <c r="Q63" s="472"/>
    </row>
    <row r="64" spans="1:17">
      <c r="A64" s="427"/>
      <c r="B64" s="427"/>
      <c r="C64" s="427"/>
      <c r="D64" s="427"/>
      <c r="E64" s="419"/>
      <c r="F64" s="27"/>
      <c r="G64" s="430"/>
      <c r="H64" s="402"/>
      <c r="I64" s="255"/>
      <c r="J64" s="402"/>
      <c r="K64" s="488"/>
      <c r="L64" s="142"/>
      <c r="M64" s="141"/>
      <c r="O64" s="142"/>
    </row>
    <row r="65" spans="1:17">
      <c r="A65" s="427"/>
      <c r="B65" s="427"/>
      <c r="C65" s="427"/>
      <c r="D65" s="427"/>
      <c r="E65" s="419"/>
      <c r="F65" s="27"/>
      <c r="G65" s="430"/>
      <c r="H65" s="402"/>
      <c r="I65" s="255"/>
      <c r="J65" s="402"/>
      <c r="K65" s="334"/>
      <c r="L65" s="142"/>
      <c r="M65" s="141"/>
      <c r="O65" s="142"/>
    </row>
    <row r="66" spans="1:17">
      <c r="A66" s="418" t="s">
        <v>71</v>
      </c>
      <c r="B66" s="427"/>
      <c r="C66" s="427"/>
      <c r="D66" s="427"/>
      <c r="E66" s="419"/>
      <c r="F66" s="401"/>
      <c r="G66" s="435"/>
      <c r="H66" s="403"/>
      <c r="I66" s="342"/>
      <c r="J66" s="403"/>
      <c r="K66" s="330"/>
      <c r="L66" s="411"/>
      <c r="M66" s="412"/>
      <c r="O66" s="142"/>
    </row>
    <row r="67" spans="1:17">
      <c r="A67" s="33" t="s">
        <v>72</v>
      </c>
      <c r="B67" s="427"/>
      <c r="C67" s="427"/>
      <c r="D67" s="427"/>
      <c r="E67" s="419"/>
      <c r="F67" s="401"/>
      <c r="G67" s="435"/>
      <c r="H67" s="403"/>
      <c r="I67" s="342"/>
      <c r="J67" s="403"/>
      <c r="K67" s="330"/>
      <c r="L67" s="411"/>
      <c r="M67" s="412"/>
      <c r="O67" s="142"/>
    </row>
    <row r="68" spans="1:17">
      <c r="A68" s="26" t="s">
        <v>43</v>
      </c>
      <c r="B68" s="24"/>
      <c r="C68" s="24"/>
      <c r="D68" s="24"/>
      <c r="E68" s="25" t="s">
        <v>44</v>
      </c>
      <c r="F68" s="110" t="s">
        <v>491</v>
      </c>
      <c r="G68" s="429"/>
      <c r="H68" s="23">
        <v>15000</v>
      </c>
      <c r="I68" s="234">
        <f t="shared" ref="I68:I76" si="3">+G68/H68</f>
        <v>0</v>
      </c>
      <c r="J68" s="23">
        <v>50000</v>
      </c>
      <c r="K68" s="458" t="s">
        <v>30</v>
      </c>
      <c r="L68" s="417" t="s">
        <v>605</v>
      </c>
      <c r="M68" s="314" t="s">
        <v>606</v>
      </c>
      <c r="N68" s="475"/>
      <c r="O68" s="142"/>
      <c r="Q68" s="472"/>
    </row>
    <row r="69" spans="1:17">
      <c r="A69" s="24" t="s">
        <v>46</v>
      </c>
      <c r="B69" s="24"/>
      <c r="C69" s="24"/>
      <c r="D69" s="24"/>
      <c r="E69" s="25" t="s">
        <v>47</v>
      </c>
      <c r="F69" s="110" t="s">
        <v>491</v>
      </c>
      <c r="G69" s="429"/>
      <c r="H69" s="23">
        <v>15000</v>
      </c>
      <c r="I69" s="234">
        <f t="shared" si="3"/>
        <v>0</v>
      </c>
      <c r="J69" s="23">
        <v>50000</v>
      </c>
      <c r="K69" s="458" t="s">
        <v>30</v>
      </c>
      <c r="L69" s="417" t="s">
        <v>605</v>
      </c>
      <c r="M69" s="314" t="s">
        <v>606</v>
      </c>
      <c r="O69" s="142"/>
      <c r="Q69" s="472"/>
    </row>
    <row r="70" spans="1:17">
      <c r="A70" s="26" t="s">
        <v>48</v>
      </c>
      <c r="B70" s="24"/>
      <c r="C70" s="24"/>
      <c r="D70" s="24"/>
      <c r="E70" s="25" t="s">
        <v>49</v>
      </c>
      <c r="F70" s="110" t="s">
        <v>491</v>
      </c>
      <c r="G70" s="429"/>
      <c r="H70" s="23">
        <v>15000</v>
      </c>
      <c r="I70" s="234">
        <f t="shared" si="3"/>
        <v>0</v>
      </c>
      <c r="J70" s="23">
        <v>50000</v>
      </c>
      <c r="K70" s="458" t="s">
        <v>30</v>
      </c>
      <c r="L70" s="417" t="s">
        <v>605</v>
      </c>
      <c r="M70" s="314" t="s">
        <v>606</v>
      </c>
      <c r="O70" s="142"/>
      <c r="Q70" s="472"/>
    </row>
    <row r="71" spans="1:17">
      <c r="A71" s="26" t="s">
        <v>50</v>
      </c>
      <c r="B71" s="24"/>
      <c r="C71" s="24"/>
      <c r="D71" s="24"/>
      <c r="E71" s="25" t="s">
        <v>51</v>
      </c>
      <c r="F71" s="110" t="s">
        <v>491</v>
      </c>
      <c r="G71" s="429"/>
      <c r="H71" s="23">
        <v>15000</v>
      </c>
      <c r="I71" s="234">
        <f t="shared" si="3"/>
        <v>0</v>
      </c>
      <c r="J71" s="23">
        <v>50000</v>
      </c>
      <c r="K71" s="458" t="s">
        <v>30</v>
      </c>
      <c r="L71" s="417" t="s">
        <v>605</v>
      </c>
      <c r="M71" s="314" t="s">
        <v>606</v>
      </c>
      <c r="O71" s="142"/>
      <c r="Q71" s="472"/>
    </row>
    <row r="72" spans="1:17">
      <c r="A72" s="24" t="s">
        <v>52</v>
      </c>
      <c r="B72" s="24"/>
      <c r="C72" s="24"/>
      <c r="D72" s="24"/>
      <c r="E72" s="25" t="s">
        <v>53</v>
      </c>
      <c r="F72" s="110" t="s">
        <v>491</v>
      </c>
      <c r="G72" s="429"/>
      <c r="H72" s="23">
        <v>15000</v>
      </c>
      <c r="I72" s="234">
        <f t="shared" si="3"/>
        <v>0</v>
      </c>
      <c r="J72" s="23">
        <v>50000</v>
      </c>
      <c r="K72" s="458" t="s">
        <v>30</v>
      </c>
      <c r="L72" s="417" t="s">
        <v>605</v>
      </c>
      <c r="M72" s="314" t="s">
        <v>606</v>
      </c>
      <c r="O72" s="142"/>
      <c r="Q72" s="472"/>
    </row>
    <row r="73" spans="1:17">
      <c r="A73" s="428" t="s">
        <v>57</v>
      </c>
      <c r="B73" s="24"/>
      <c r="C73" s="24"/>
      <c r="D73" s="24"/>
      <c r="E73" s="25" t="s">
        <v>53</v>
      </c>
      <c r="F73" s="110" t="s">
        <v>491</v>
      </c>
      <c r="G73" s="429"/>
      <c r="H73" s="23">
        <v>15000</v>
      </c>
      <c r="I73" s="234">
        <f t="shared" si="3"/>
        <v>0</v>
      </c>
      <c r="J73" s="23">
        <v>50000</v>
      </c>
      <c r="K73" s="458" t="s">
        <v>30</v>
      </c>
      <c r="L73" s="417" t="s">
        <v>605</v>
      </c>
      <c r="M73" s="314" t="s">
        <v>606</v>
      </c>
      <c r="O73" s="142"/>
    </row>
    <row r="74" spans="1:17">
      <c r="A74" s="428" t="s">
        <v>58</v>
      </c>
      <c r="B74" s="24"/>
      <c r="C74" s="24"/>
      <c r="D74" s="24"/>
      <c r="E74" s="25" t="s">
        <v>59</v>
      </c>
      <c r="F74" s="110" t="s">
        <v>491</v>
      </c>
      <c r="G74" s="429"/>
      <c r="H74" s="23">
        <v>15000</v>
      </c>
      <c r="I74" s="234">
        <f t="shared" si="3"/>
        <v>0</v>
      </c>
      <c r="J74" s="23">
        <v>50000</v>
      </c>
      <c r="K74" s="458" t="s">
        <v>30</v>
      </c>
      <c r="L74" s="417" t="s">
        <v>605</v>
      </c>
      <c r="M74" s="314" t="s">
        <v>606</v>
      </c>
      <c r="O74" s="142"/>
    </row>
    <row r="75" spans="1:17">
      <c r="A75" s="428" t="s">
        <v>484</v>
      </c>
      <c r="B75" s="161"/>
      <c r="C75" s="161"/>
      <c r="D75" s="162"/>
      <c r="E75" s="111" t="s">
        <v>485</v>
      </c>
      <c r="F75" s="110" t="s">
        <v>491</v>
      </c>
      <c r="G75" s="429"/>
      <c r="H75" s="103">
        <v>15000</v>
      </c>
      <c r="I75" s="234">
        <f t="shared" si="3"/>
        <v>0</v>
      </c>
      <c r="J75" s="103">
        <v>50000</v>
      </c>
      <c r="K75" s="458" t="s">
        <v>30</v>
      </c>
      <c r="L75" s="417" t="s">
        <v>605</v>
      </c>
      <c r="M75" s="314" t="s">
        <v>606</v>
      </c>
      <c r="O75" s="142"/>
    </row>
    <row r="76" spans="1:17">
      <c r="A76" s="428" t="s">
        <v>41</v>
      </c>
      <c r="B76" s="108"/>
      <c r="C76" s="108"/>
      <c r="D76" s="108"/>
      <c r="E76" s="111"/>
      <c r="F76" s="110" t="s">
        <v>486</v>
      </c>
      <c r="G76" s="429"/>
      <c r="H76" s="103">
        <v>4000</v>
      </c>
      <c r="I76" s="234">
        <f t="shared" si="3"/>
        <v>0</v>
      </c>
      <c r="J76" s="103">
        <v>20000</v>
      </c>
      <c r="K76" s="458" t="s">
        <v>30</v>
      </c>
      <c r="L76" s="417" t="s">
        <v>605</v>
      </c>
      <c r="M76" s="314" t="s">
        <v>606</v>
      </c>
      <c r="O76" s="142"/>
    </row>
    <row r="77" spans="1:17">
      <c r="A77" s="428" t="s">
        <v>74</v>
      </c>
      <c r="B77" s="427"/>
      <c r="C77" s="427"/>
      <c r="D77" s="427"/>
      <c r="E77" s="163"/>
      <c r="F77" s="123"/>
      <c r="G77" s="232"/>
      <c r="H77" s="137"/>
      <c r="I77" s="255"/>
      <c r="J77" s="34"/>
      <c r="K77" s="335"/>
      <c r="L77" s="145"/>
      <c r="M77" s="125"/>
      <c r="O77" s="145"/>
    </row>
    <row r="78" spans="1:17">
      <c r="A78" s="24"/>
      <c r="B78" s="427"/>
      <c r="C78" s="427"/>
      <c r="D78" s="427"/>
      <c r="E78" s="163"/>
      <c r="F78" s="123"/>
      <c r="G78" s="232"/>
      <c r="H78" s="137"/>
      <c r="I78" s="255"/>
      <c r="J78" s="34"/>
      <c r="K78" s="335"/>
      <c r="L78" s="145"/>
      <c r="M78" s="125"/>
      <c r="O78" s="145"/>
    </row>
    <row r="79" spans="1:17">
      <c r="A79" s="33" t="s">
        <v>75</v>
      </c>
      <c r="B79" s="24"/>
      <c r="C79" s="24"/>
      <c r="D79" s="24"/>
      <c r="E79" s="26"/>
      <c r="F79" s="136"/>
      <c r="G79" s="435"/>
      <c r="H79" s="35"/>
      <c r="I79" s="342"/>
      <c r="J79" s="35"/>
      <c r="K79" s="330"/>
      <c r="L79" s="411"/>
      <c r="M79" s="412"/>
      <c r="O79" s="142"/>
    </row>
    <row r="80" spans="1:17">
      <c r="A80" s="24" t="s">
        <v>54</v>
      </c>
      <c r="B80" s="24"/>
      <c r="C80" s="24"/>
      <c r="D80" s="24"/>
      <c r="E80" s="25" t="s">
        <v>33</v>
      </c>
      <c r="F80" s="110" t="s">
        <v>491</v>
      </c>
      <c r="G80" s="429"/>
      <c r="H80" s="103">
        <v>200</v>
      </c>
      <c r="I80" s="234">
        <f t="shared" ref="I80:I82" si="4">+G80/H80</f>
        <v>0</v>
      </c>
      <c r="J80" s="103" t="s">
        <v>487</v>
      </c>
      <c r="K80" s="458" t="s">
        <v>30</v>
      </c>
      <c r="L80" s="417" t="s">
        <v>605</v>
      </c>
      <c r="M80" s="314" t="s">
        <v>606</v>
      </c>
      <c r="O80" s="142"/>
    </row>
    <row r="81" spans="1:17">
      <c r="A81" s="24" t="s">
        <v>76</v>
      </c>
      <c r="B81" s="24"/>
      <c r="C81" s="24"/>
      <c r="D81" s="24"/>
      <c r="E81" s="25" t="s">
        <v>37</v>
      </c>
      <c r="F81" s="110" t="s">
        <v>491</v>
      </c>
      <c r="G81" s="429"/>
      <c r="H81" s="103">
        <v>200</v>
      </c>
      <c r="I81" s="234">
        <f t="shared" si="4"/>
        <v>0</v>
      </c>
      <c r="J81" s="103" t="s">
        <v>488</v>
      </c>
      <c r="K81" s="458" t="s">
        <v>30</v>
      </c>
      <c r="L81" s="417" t="s">
        <v>605</v>
      </c>
      <c r="M81" s="314" t="s">
        <v>606</v>
      </c>
      <c r="O81" s="142"/>
    </row>
    <row r="82" spans="1:17">
      <c r="A82" s="24" t="s">
        <v>77</v>
      </c>
      <c r="B82" s="24"/>
      <c r="C82" s="24"/>
      <c r="D82" s="24"/>
      <c r="E82" s="25" t="s">
        <v>37</v>
      </c>
      <c r="F82" s="110" t="s">
        <v>491</v>
      </c>
      <c r="G82" s="429"/>
      <c r="H82" s="103">
        <v>1000</v>
      </c>
      <c r="I82" s="234">
        <f t="shared" si="4"/>
        <v>0</v>
      </c>
      <c r="J82" s="103" t="s">
        <v>489</v>
      </c>
      <c r="K82" s="458" t="s">
        <v>30</v>
      </c>
      <c r="L82" s="417" t="s">
        <v>605</v>
      </c>
      <c r="M82" s="314" t="s">
        <v>606</v>
      </c>
      <c r="O82" s="142"/>
    </row>
    <row r="83" spans="1:17">
      <c r="A83" s="427"/>
      <c r="B83" s="427"/>
      <c r="C83" s="427"/>
      <c r="D83" s="427"/>
      <c r="E83" s="164" t="s">
        <v>83</v>
      </c>
      <c r="F83" s="420"/>
      <c r="G83" s="430"/>
      <c r="H83" s="402"/>
      <c r="I83" s="255"/>
      <c r="J83" s="402"/>
      <c r="K83" s="334"/>
      <c r="L83" s="142"/>
      <c r="M83" s="141"/>
      <c r="O83" s="142"/>
    </row>
    <row r="84" spans="1:17">
      <c r="A84" s="427"/>
      <c r="B84" s="427"/>
      <c r="C84" s="427"/>
      <c r="D84" s="427"/>
      <c r="E84" s="165" t="s">
        <v>84</v>
      </c>
      <c r="F84" s="420"/>
      <c r="G84" s="430"/>
      <c r="H84" s="402"/>
      <c r="I84" s="255"/>
      <c r="J84" s="402"/>
      <c r="K84" s="334"/>
      <c r="L84" s="142"/>
      <c r="M84" s="141"/>
      <c r="O84" s="142"/>
    </row>
    <row r="85" spans="1:17">
      <c r="A85" s="418" t="s">
        <v>78</v>
      </c>
      <c r="B85" s="427"/>
      <c r="C85" s="427"/>
      <c r="D85" s="427"/>
      <c r="E85" s="419"/>
      <c r="F85" s="401"/>
      <c r="G85" s="435"/>
      <c r="H85" s="403"/>
      <c r="I85" s="342"/>
      <c r="J85" s="403"/>
      <c r="K85" s="330"/>
      <c r="L85" s="411"/>
      <c r="M85" s="412"/>
      <c r="O85" s="142"/>
    </row>
    <row r="86" spans="1:17">
      <c r="A86" s="33" t="s">
        <v>836</v>
      </c>
      <c r="B86" s="24"/>
      <c r="C86" s="24"/>
      <c r="D86" s="24"/>
      <c r="E86" s="26"/>
      <c r="F86" s="136"/>
      <c r="G86" s="435"/>
      <c r="H86" s="35"/>
      <c r="I86" s="342"/>
      <c r="J86" s="35"/>
      <c r="K86" s="330"/>
      <c r="L86" s="411"/>
      <c r="M86" s="412"/>
      <c r="O86" s="142"/>
    </row>
    <row r="87" spans="1:17">
      <c r="A87" s="24" t="s">
        <v>54</v>
      </c>
      <c r="B87" s="24"/>
      <c r="C87" s="24"/>
      <c r="D87" s="24"/>
      <c r="E87" s="25" t="s">
        <v>33</v>
      </c>
      <c r="F87" s="110" t="s">
        <v>491</v>
      </c>
      <c r="G87" s="429">
        <v>1231</v>
      </c>
      <c r="H87" s="23" t="s">
        <v>79</v>
      </c>
      <c r="I87" s="234">
        <f>+K87*4</f>
        <v>48</v>
      </c>
      <c r="J87" s="23" t="s">
        <v>80</v>
      </c>
      <c r="K87" s="333">
        <v>12</v>
      </c>
      <c r="L87" s="426"/>
      <c r="M87" s="425">
        <f>K87*L87</f>
        <v>0</v>
      </c>
      <c r="O87" s="142"/>
      <c r="Q87" s="472"/>
    </row>
    <row r="88" spans="1:17">
      <c r="A88" s="24" t="s">
        <v>36</v>
      </c>
      <c r="B88" s="24"/>
      <c r="C88" s="24"/>
      <c r="D88" s="24"/>
      <c r="E88" s="25" t="s">
        <v>37</v>
      </c>
      <c r="F88" s="110" t="s">
        <v>491</v>
      </c>
      <c r="G88" s="429">
        <v>1231</v>
      </c>
      <c r="H88" s="23" t="s">
        <v>79</v>
      </c>
      <c r="I88" s="234">
        <f t="shared" ref="I88:I89" si="5">+K88*4</f>
        <v>48</v>
      </c>
      <c r="J88" s="23" t="s">
        <v>80</v>
      </c>
      <c r="K88" s="333">
        <v>12</v>
      </c>
      <c r="L88" s="426"/>
      <c r="M88" s="425">
        <f>K88*L88</f>
        <v>0</v>
      </c>
      <c r="O88" s="142"/>
      <c r="Q88" s="472"/>
    </row>
    <row r="89" spans="1:17">
      <c r="A89" s="24" t="s">
        <v>81</v>
      </c>
      <c r="B89" s="24"/>
      <c r="C89" s="24"/>
      <c r="D89" s="24"/>
      <c r="E89" s="25" t="s">
        <v>37</v>
      </c>
      <c r="F89" s="110" t="s">
        <v>491</v>
      </c>
      <c r="G89" s="429">
        <v>1231</v>
      </c>
      <c r="H89" s="23" t="s">
        <v>82</v>
      </c>
      <c r="I89" s="234">
        <f t="shared" si="5"/>
        <v>8</v>
      </c>
      <c r="J89" s="23" t="s">
        <v>838</v>
      </c>
      <c r="K89" s="333">
        <v>2</v>
      </c>
      <c r="L89" s="426"/>
      <c r="M89" s="425">
        <f>K89*L89</f>
        <v>0</v>
      </c>
      <c r="O89" s="142"/>
      <c r="Q89" s="472"/>
    </row>
    <row r="90" spans="1:17">
      <c r="A90" s="24"/>
      <c r="B90" s="24"/>
      <c r="C90" s="24"/>
      <c r="D90" s="24"/>
      <c r="E90" s="26"/>
      <c r="F90" s="36" t="s">
        <v>83</v>
      </c>
      <c r="G90" s="430"/>
      <c r="H90" s="37"/>
      <c r="I90" s="255"/>
      <c r="J90" s="37"/>
      <c r="K90" s="334"/>
      <c r="L90" s="142"/>
      <c r="M90" s="141"/>
      <c r="O90" s="142"/>
    </row>
    <row r="91" spans="1:17">
      <c r="A91" s="24"/>
      <c r="B91" s="24"/>
      <c r="C91" s="24"/>
      <c r="D91" s="24"/>
      <c r="E91" s="26"/>
      <c r="F91" s="38" t="s">
        <v>84</v>
      </c>
      <c r="G91" s="430"/>
      <c r="H91" s="37"/>
      <c r="I91" s="255"/>
      <c r="J91" s="37"/>
      <c r="K91" s="334"/>
      <c r="L91" s="142"/>
      <c r="M91" s="141"/>
      <c r="O91" s="142"/>
    </row>
    <row r="92" spans="1:17">
      <c r="A92" s="418" t="s">
        <v>490</v>
      </c>
      <c r="B92" s="104"/>
      <c r="C92" s="104"/>
      <c r="D92" s="104"/>
      <c r="E92" s="105"/>
      <c r="F92" s="106"/>
      <c r="G92" s="250"/>
      <c r="H92" s="107"/>
      <c r="I92" s="337"/>
      <c r="J92" s="107"/>
      <c r="K92" s="336"/>
      <c r="L92" s="142"/>
      <c r="M92" s="141"/>
      <c r="O92" s="142"/>
    </row>
    <row r="93" spans="1:17">
      <c r="A93" s="428" t="s">
        <v>54</v>
      </c>
      <c r="B93" s="108"/>
      <c r="C93" s="108"/>
      <c r="D93" s="108"/>
      <c r="E93" s="109" t="s">
        <v>33</v>
      </c>
      <c r="F93" s="110" t="s">
        <v>491</v>
      </c>
      <c r="G93" s="245"/>
      <c r="H93" s="103">
        <v>100</v>
      </c>
      <c r="I93" s="234">
        <f t="shared" ref="I93:I97" si="6">+G93/H93</f>
        <v>0</v>
      </c>
      <c r="J93" s="103">
        <v>400</v>
      </c>
      <c r="K93" s="458" t="s">
        <v>30</v>
      </c>
      <c r="L93" s="417" t="s">
        <v>605</v>
      </c>
      <c r="M93" s="314" t="s">
        <v>606</v>
      </c>
      <c r="O93" s="142"/>
    </row>
    <row r="94" spans="1:17">
      <c r="A94" s="428" t="s">
        <v>492</v>
      </c>
      <c r="B94" s="108"/>
      <c r="C94" s="108"/>
      <c r="D94" s="108"/>
      <c r="E94" s="109" t="s">
        <v>37</v>
      </c>
      <c r="F94" s="110" t="s">
        <v>491</v>
      </c>
      <c r="G94" s="245"/>
      <c r="H94" s="103">
        <v>100</v>
      </c>
      <c r="I94" s="234">
        <f t="shared" si="6"/>
        <v>0</v>
      </c>
      <c r="J94" s="103">
        <v>400</v>
      </c>
      <c r="K94" s="458" t="s">
        <v>30</v>
      </c>
      <c r="L94" s="417" t="s">
        <v>605</v>
      </c>
      <c r="M94" s="314" t="s">
        <v>606</v>
      </c>
      <c r="O94" s="142"/>
    </row>
    <row r="95" spans="1:17">
      <c r="A95" s="428" t="s">
        <v>493</v>
      </c>
      <c r="B95" s="108"/>
      <c r="C95" s="108"/>
      <c r="D95" s="108"/>
      <c r="E95" s="111" t="s">
        <v>51</v>
      </c>
      <c r="F95" s="110" t="s">
        <v>491</v>
      </c>
      <c r="G95" s="245"/>
      <c r="H95" s="103">
        <v>2000</v>
      </c>
      <c r="I95" s="234">
        <f t="shared" si="6"/>
        <v>0</v>
      </c>
      <c r="J95" s="114">
        <v>8000</v>
      </c>
      <c r="K95" s="458" t="s">
        <v>30</v>
      </c>
      <c r="L95" s="417" t="s">
        <v>605</v>
      </c>
      <c r="M95" s="314" t="s">
        <v>606</v>
      </c>
      <c r="O95" s="142"/>
    </row>
    <row r="96" spans="1:17">
      <c r="A96" s="428" t="s">
        <v>494</v>
      </c>
      <c r="B96" s="108"/>
      <c r="C96" s="108"/>
      <c r="D96" s="108"/>
      <c r="E96" s="111" t="s">
        <v>53</v>
      </c>
      <c r="F96" s="110" t="s">
        <v>491</v>
      </c>
      <c r="G96" s="245"/>
      <c r="H96" s="103">
        <v>4000</v>
      </c>
      <c r="I96" s="234">
        <f t="shared" si="6"/>
        <v>0</v>
      </c>
      <c r="J96" s="103">
        <v>8000</v>
      </c>
      <c r="K96" s="458" t="s">
        <v>30</v>
      </c>
      <c r="L96" s="417" t="s">
        <v>605</v>
      </c>
      <c r="M96" s="314" t="s">
        <v>606</v>
      </c>
      <c r="O96" s="142"/>
    </row>
    <row r="97" spans="1:17">
      <c r="A97" s="428" t="s">
        <v>793</v>
      </c>
      <c r="B97" s="108"/>
      <c r="C97" s="108"/>
      <c r="D97" s="108"/>
      <c r="E97" s="111" t="s">
        <v>794</v>
      </c>
      <c r="F97" s="110" t="s">
        <v>486</v>
      </c>
      <c r="G97" s="245"/>
      <c r="H97" s="103">
        <v>1000</v>
      </c>
      <c r="I97" s="234">
        <f t="shared" si="6"/>
        <v>0</v>
      </c>
      <c r="J97" s="103">
        <v>8000</v>
      </c>
      <c r="K97" s="458" t="s">
        <v>30</v>
      </c>
      <c r="L97" s="417" t="s">
        <v>605</v>
      </c>
      <c r="M97" s="314" t="s">
        <v>606</v>
      </c>
      <c r="O97" s="142"/>
      <c r="Q97" s="472"/>
    </row>
    <row r="98" spans="1:17">
      <c r="A98" s="427"/>
      <c r="B98" s="427"/>
      <c r="C98" s="427"/>
      <c r="D98" s="427"/>
      <c r="E98" s="419"/>
      <c r="F98" s="420"/>
      <c r="G98" s="246"/>
      <c r="H98" s="402"/>
      <c r="I98" s="255"/>
      <c r="J98" s="402"/>
      <c r="K98" s="334"/>
      <c r="L98" s="142"/>
      <c r="M98" s="141"/>
      <c r="O98" s="142"/>
    </row>
    <row r="99" spans="1:17">
      <c r="A99" s="418" t="s">
        <v>85</v>
      </c>
      <c r="B99" s="427"/>
      <c r="C99" s="427"/>
      <c r="D99" s="427"/>
      <c r="E99" s="419"/>
      <c r="F99" s="401"/>
      <c r="G99" s="435"/>
      <c r="H99" s="403"/>
      <c r="I99" s="342"/>
      <c r="J99" s="403"/>
      <c r="K99" s="330"/>
      <c r="L99" s="411"/>
      <c r="M99" s="412"/>
      <c r="O99" s="142"/>
    </row>
    <row r="100" spans="1:17">
      <c r="A100" s="428" t="s">
        <v>86</v>
      </c>
      <c r="B100" s="427"/>
      <c r="C100" s="427"/>
      <c r="D100" s="427"/>
      <c r="E100" s="421" t="s">
        <v>51</v>
      </c>
      <c r="F100" s="422" t="s">
        <v>45</v>
      </c>
      <c r="G100" s="429"/>
      <c r="H100" s="423">
        <v>500</v>
      </c>
      <c r="I100" s="234">
        <f t="shared" ref="I100:I105" si="7">+G100/H100</f>
        <v>0</v>
      </c>
      <c r="J100" s="423">
        <v>2000</v>
      </c>
      <c r="K100" s="458" t="s">
        <v>30</v>
      </c>
      <c r="L100" s="417" t="s">
        <v>605</v>
      </c>
      <c r="M100" s="314" t="s">
        <v>606</v>
      </c>
      <c r="O100" s="142"/>
    </row>
    <row r="101" spans="1:17">
      <c r="A101" s="428" t="s">
        <v>54</v>
      </c>
      <c r="B101" s="427"/>
      <c r="C101" s="427"/>
      <c r="D101" s="427"/>
      <c r="E101" s="421" t="s">
        <v>33</v>
      </c>
      <c r="F101" s="422" t="s">
        <v>45</v>
      </c>
      <c r="G101" s="429"/>
      <c r="H101" s="423">
        <v>100</v>
      </c>
      <c r="I101" s="234">
        <f t="shared" si="7"/>
        <v>0</v>
      </c>
      <c r="J101" s="423">
        <v>400</v>
      </c>
      <c r="K101" s="458" t="s">
        <v>30</v>
      </c>
      <c r="L101" s="417" t="s">
        <v>605</v>
      </c>
      <c r="M101" s="314" t="s">
        <v>606</v>
      </c>
      <c r="O101" s="142"/>
    </row>
    <row r="102" spans="1:17">
      <c r="A102" s="428" t="s">
        <v>87</v>
      </c>
      <c r="B102" s="427"/>
      <c r="C102" s="427"/>
      <c r="D102" s="427"/>
      <c r="E102" s="421" t="s">
        <v>88</v>
      </c>
      <c r="F102" s="422" t="s">
        <v>45</v>
      </c>
      <c r="G102" s="429"/>
      <c r="H102" s="423">
        <v>500</v>
      </c>
      <c r="I102" s="234">
        <f t="shared" si="7"/>
        <v>0</v>
      </c>
      <c r="J102" s="39">
        <v>2000</v>
      </c>
      <c r="K102" s="458" t="s">
        <v>30</v>
      </c>
      <c r="L102" s="417" t="s">
        <v>605</v>
      </c>
      <c r="M102" s="314" t="s">
        <v>606</v>
      </c>
      <c r="O102" s="142"/>
    </row>
    <row r="103" spans="1:17" s="433" customFormat="1" ht="13.35" customHeight="1">
      <c r="A103" s="428" t="s">
        <v>48</v>
      </c>
      <c r="B103" s="108"/>
      <c r="C103" s="108"/>
      <c r="D103" s="108"/>
      <c r="E103" s="111" t="s">
        <v>49</v>
      </c>
      <c r="F103" s="110" t="s">
        <v>486</v>
      </c>
      <c r="G103" s="233"/>
      <c r="H103" s="103">
        <v>500</v>
      </c>
      <c r="I103" s="234">
        <f t="shared" si="7"/>
        <v>0</v>
      </c>
      <c r="J103" s="103">
        <v>2000</v>
      </c>
      <c r="K103" s="458" t="s">
        <v>30</v>
      </c>
      <c r="L103" s="417" t="s">
        <v>605</v>
      </c>
      <c r="M103" s="314" t="s">
        <v>606</v>
      </c>
      <c r="N103" s="476"/>
      <c r="O103" s="142"/>
      <c r="P103" s="474"/>
      <c r="Q103" s="477"/>
    </row>
    <row r="104" spans="1:17" s="433" customFormat="1" ht="13.35" customHeight="1">
      <c r="A104" s="428" t="s">
        <v>52</v>
      </c>
      <c r="B104" s="108"/>
      <c r="C104" s="108"/>
      <c r="D104" s="108"/>
      <c r="E104" s="111" t="s">
        <v>53</v>
      </c>
      <c r="F104" s="110" t="s">
        <v>486</v>
      </c>
      <c r="G104" s="233"/>
      <c r="H104" s="103">
        <v>4000</v>
      </c>
      <c r="I104" s="234">
        <f t="shared" si="7"/>
        <v>0</v>
      </c>
      <c r="J104" s="103">
        <v>20000</v>
      </c>
      <c r="K104" s="458" t="s">
        <v>30</v>
      </c>
      <c r="L104" s="417" t="s">
        <v>605</v>
      </c>
      <c r="M104" s="314" t="s">
        <v>606</v>
      </c>
      <c r="N104" s="476"/>
      <c r="O104" s="142"/>
      <c r="P104" s="474"/>
      <c r="Q104" s="477"/>
    </row>
    <row r="105" spans="1:17" s="433" customFormat="1" ht="13.35" customHeight="1">
      <c r="A105" s="428" t="s">
        <v>495</v>
      </c>
      <c r="B105" s="130"/>
      <c r="C105" s="130"/>
      <c r="D105" s="130"/>
      <c r="E105" s="52"/>
      <c r="F105" s="53" t="s">
        <v>486</v>
      </c>
      <c r="G105" s="233"/>
      <c r="H105" s="55">
        <v>4000</v>
      </c>
      <c r="I105" s="234">
        <f t="shared" si="7"/>
        <v>0</v>
      </c>
      <c r="J105" s="166">
        <v>20000</v>
      </c>
      <c r="K105" s="458" t="s">
        <v>30</v>
      </c>
      <c r="L105" s="417" t="s">
        <v>605</v>
      </c>
      <c r="M105" s="314" t="s">
        <v>606</v>
      </c>
      <c r="N105" s="476"/>
      <c r="O105" s="142"/>
      <c r="P105" s="474"/>
      <c r="Q105" s="477"/>
    </row>
    <row r="106" spans="1:17" s="433" customFormat="1" ht="13.35" customHeight="1">
      <c r="A106" s="428" t="s">
        <v>496</v>
      </c>
      <c r="B106" s="130"/>
      <c r="C106" s="130"/>
      <c r="D106" s="130"/>
      <c r="E106" s="112"/>
      <c r="F106" s="408"/>
      <c r="G106" s="247"/>
      <c r="H106" s="409"/>
      <c r="I106" s="337"/>
      <c r="J106" s="409"/>
      <c r="K106" s="337"/>
      <c r="L106" s="153"/>
      <c r="M106" s="223"/>
      <c r="N106" s="476"/>
      <c r="O106" s="153"/>
      <c r="P106" s="474"/>
      <c r="Q106" s="477"/>
    </row>
    <row r="107" spans="1:17">
      <c r="A107" s="11"/>
      <c r="B107" s="11"/>
      <c r="C107" s="11"/>
      <c r="D107" s="11"/>
      <c r="E107" s="405"/>
      <c r="F107" s="420"/>
      <c r="G107" s="430"/>
      <c r="H107" s="402"/>
      <c r="I107" s="255"/>
      <c r="J107" s="34"/>
      <c r="K107" s="334"/>
      <c r="L107" s="145"/>
      <c r="M107" s="141"/>
      <c r="O107" s="145"/>
    </row>
    <row r="108" spans="1:17">
      <c r="A108" s="427"/>
      <c r="B108" s="427"/>
      <c r="C108" s="427"/>
      <c r="D108" s="427"/>
      <c r="E108" s="419"/>
      <c r="F108" s="420"/>
      <c r="G108" s="246"/>
      <c r="H108" s="402"/>
      <c r="I108" s="255"/>
      <c r="J108" s="402"/>
      <c r="K108" s="334"/>
      <c r="L108" s="142"/>
      <c r="M108" s="141"/>
      <c r="O108" s="142"/>
    </row>
    <row r="109" spans="1:17">
      <c r="A109" s="418" t="s">
        <v>587</v>
      </c>
      <c r="B109" s="427"/>
      <c r="C109" s="427"/>
      <c r="D109" s="427"/>
      <c r="E109" s="419"/>
      <c r="F109" s="401"/>
      <c r="G109" s="435"/>
      <c r="H109" s="403"/>
      <c r="I109" s="342"/>
      <c r="J109" s="403"/>
      <c r="K109" s="330"/>
      <c r="L109" s="411"/>
      <c r="M109" s="412"/>
      <c r="O109" s="142"/>
    </row>
    <row r="110" spans="1:17">
      <c r="A110" s="418" t="s">
        <v>89</v>
      </c>
      <c r="B110" s="427"/>
      <c r="C110" s="427"/>
      <c r="D110" s="427"/>
      <c r="E110" s="419"/>
      <c r="F110" s="401"/>
      <c r="G110" s="435"/>
      <c r="H110" s="403"/>
      <c r="I110" s="342"/>
      <c r="J110" s="403"/>
      <c r="K110" s="330"/>
      <c r="L110" s="411"/>
      <c r="M110" s="412"/>
      <c r="O110" s="142"/>
    </row>
    <row r="111" spans="1:17">
      <c r="A111" s="33" t="s">
        <v>90</v>
      </c>
      <c r="B111" s="24"/>
      <c r="C111" s="24"/>
      <c r="D111" s="24"/>
      <c r="E111" s="26"/>
      <c r="F111" s="136"/>
      <c r="G111" s="435"/>
      <c r="H111" s="35"/>
      <c r="I111" s="342"/>
      <c r="J111" s="35"/>
      <c r="K111" s="330"/>
      <c r="L111" s="411"/>
      <c r="M111" s="412"/>
      <c r="O111" s="142"/>
    </row>
    <row r="112" spans="1:17">
      <c r="A112" s="24" t="s">
        <v>91</v>
      </c>
      <c r="B112" s="24"/>
      <c r="C112" s="24"/>
      <c r="D112" s="24"/>
      <c r="E112" s="25" t="s">
        <v>92</v>
      </c>
      <c r="F112" s="22" t="s">
        <v>73</v>
      </c>
      <c r="G112" s="429">
        <v>800</v>
      </c>
      <c r="H112" s="23">
        <v>5000</v>
      </c>
      <c r="I112" s="234">
        <f>+K112*4</f>
        <v>4</v>
      </c>
      <c r="J112" s="40">
        <v>5000</v>
      </c>
      <c r="K112" s="333">
        <v>1</v>
      </c>
      <c r="L112" s="426"/>
      <c r="M112" s="425">
        <f>K112*L112</f>
        <v>0</v>
      </c>
      <c r="O112" s="142"/>
      <c r="Q112" s="472"/>
    </row>
    <row r="113" spans="1:17">
      <c r="A113" s="24" t="s">
        <v>93</v>
      </c>
      <c r="B113" s="24"/>
      <c r="C113" s="24"/>
      <c r="D113" s="24"/>
      <c r="E113" s="25" t="s">
        <v>51</v>
      </c>
      <c r="F113" s="22" t="s">
        <v>73</v>
      </c>
      <c r="G113" s="429">
        <v>800</v>
      </c>
      <c r="H113" s="23">
        <v>5000</v>
      </c>
      <c r="I113" s="234">
        <f t="shared" ref="I113:I121" si="8">+K113*4</f>
        <v>4</v>
      </c>
      <c r="J113" s="40">
        <v>5000</v>
      </c>
      <c r="K113" s="333">
        <v>1</v>
      </c>
      <c r="L113" s="426"/>
      <c r="M113" s="425">
        <f t="shared" ref="M113:M121" si="9">K113*L113</f>
        <v>0</v>
      </c>
      <c r="O113" s="142"/>
      <c r="Q113" s="472"/>
    </row>
    <row r="114" spans="1:17">
      <c r="A114" s="24" t="s">
        <v>94</v>
      </c>
      <c r="B114" s="24"/>
      <c r="C114" s="24"/>
      <c r="D114" s="24"/>
      <c r="E114" s="25" t="s">
        <v>51</v>
      </c>
      <c r="F114" s="22" t="s">
        <v>73</v>
      </c>
      <c r="G114" s="429">
        <v>800</v>
      </c>
      <c r="H114" s="23">
        <v>3000</v>
      </c>
      <c r="I114" s="234">
        <f t="shared" si="8"/>
        <v>4</v>
      </c>
      <c r="J114" s="40">
        <v>10000</v>
      </c>
      <c r="K114" s="333">
        <v>1</v>
      </c>
      <c r="L114" s="426"/>
      <c r="M114" s="425">
        <f t="shared" si="9"/>
        <v>0</v>
      </c>
      <c r="O114" s="142"/>
      <c r="Q114" s="472"/>
    </row>
    <row r="115" spans="1:17">
      <c r="A115" s="24" t="s">
        <v>588</v>
      </c>
      <c r="B115" s="24"/>
      <c r="C115" s="24"/>
      <c r="D115" s="24"/>
      <c r="E115" s="25" t="s">
        <v>95</v>
      </c>
      <c r="F115" s="22" t="s">
        <v>73</v>
      </c>
      <c r="G115" s="429">
        <v>800</v>
      </c>
      <c r="H115" s="23">
        <v>3000</v>
      </c>
      <c r="I115" s="234">
        <f t="shared" si="8"/>
        <v>4</v>
      </c>
      <c r="J115" s="23">
        <v>10000</v>
      </c>
      <c r="K115" s="333">
        <v>1</v>
      </c>
      <c r="L115" s="426"/>
      <c r="M115" s="425">
        <f t="shared" si="9"/>
        <v>0</v>
      </c>
      <c r="O115" s="142"/>
      <c r="Q115" s="472"/>
    </row>
    <row r="116" spans="1:17">
      <c r="A116" s="24" t="s">
        <v>96</v>
      </c>
      <c r="B116" s="24"/>
      <c r="C116" s="24"/>
      <c r="D116" s="24"/>
      <c r="E116" s="32" t="s">
        <v>97</v>
      </c>
      <c r="F116" s="22" t="s">
        <v>73</v>
      </c>
      <c r="G116" s="429">
        <v>800</v>
      </c>
      <c r="H116" s="23">
        <v>3000</v>
      </c>
      <c r="I116" s="234">
        <f t="shared" si="8"/>
        <v>4</v>
      </c>
      <c r="J116" s="23">
        <v>10000</v>
      </c>
      <c r="K116" s="333">
        <v>1</v>
      </c>
      <c r="L116" s="426"/>
      <c r="M116" s="425">
        <f t="shared" si="9"/>
        <v>0</v>
      </c>
      <c r="O116" s="142"/>
      <c r="Q116" s="472"/>
    </row>
    <row r="117" spans="1:17">
      <c r="A117" s="24" t="s">
        <v>52</v>
      </c>
      <c r="B117" s="24"/>
      <c r="C117" s="24"/>
      <c r="D117" s="24"/>
      <c r="E117" s="25" t="s">
        <v>53</v>
      </c>
      <c r="F117" s="22" t="s">
        <v>73</v>
      </c>
      <c r="G117" s="429">
        <v>800</v>
      </c>
      <c r="H117" s="23">
        <v>10000</v>
      </c>
      <c r="I117" s="234">
        <f t="shared" si="8"/>
        <v>4</v>
      </c>
      <c r="J117" s="23">
        <v>40000</v>
      </c>
      <c r="K117" s="333">
        <v>1</v>
      </c>
      <c r="L117" s="426"/>
      <c r="M117" s="425">
        <f t="shared" si="9"/>
        <v>0</v>
      </c>
      <c r="O117" s="142"/>
      <c r="Q117" s="472"/>
    </row>
    <row r="118" spans="1:17">
      <c r="A118" s="24" t="s">
        <v>54</v>
      </c>
      <c r="B118" s="24"/>
      <c r="C118" s="24"/>
      <c r="D118" s="24"/>
      <c r="E118" s="32" t="s">
        <v>33</v>
      </c>
      <c r="F118" s="22" t="s">
        <v>45</v>
      </c>
      <c r="G118" s="429">
        <v>2667</v>
      </c>
      <c r="H118" s="23">
        <v>500</v>
      </c>
      <c r="I118" s="234">
        <f t="shared" si="8"/>
        <v>20</v>
      </c>
      <c r="J118" s="40">
        <v>2000</v>
      </c>
      <c r="K118" s="333">
        <v>5</v>
      </c>
      <c r="L118" s="426"/>
      <c r="M118" s="425">
        <f t="shared" si="9"/>
        <v>0</v>
      </c>
      <c r="O118" s="142"/>
      <c r="Q118" s="472"/>
    </row>
    <row r="119" spans="1:17">
      <c r="A119" s="24" t="s">
        <v>36</v>
      </c>
      <c r="B119" s="24"/>
      <c r="C119" s="24"/>
      <c r="D119" s="24"/>
      <c r="E119" s="32" t="s">
        <v>37</v>
      </c>
      <c r="F119" s="22" t="s">
        <v>45</v>
      </c>
      <c r="G119" s="429">
        <v>2667</v>
      </c>
      <c r="H119" s="23">
        <v>500</v>
      </c>
      <c r="I119" s="234">
        <f t="shared" si="8"/>
        <v>20</v>
      </c>
      <c r="J119" s="40">
        <v>2000</v>
      </c>
      <c r="K119" s="333">
        <v>5</v>
      </c>
      <c r="L119" s="426"/>
      <c r="M119" s="425">
        <f t="shared" si="9"/>
        <v>0</v>
      </c>
      <c r="O119" s="142"/>
      <c r="Q119" s="472"/>
    </row>
    <row r="120" spans="1:17">
      <c r="A120" s="24" t="s">
        <v>98</v>
      </c>
      <c r="B120" s="24"/>
      <c r="C120" s="24"/>
      <c r="D120" s="24"/>
      <c r="E120" s="32" t="s">
        <v>37</v>
      </c>
      <c r="F120" s="22" t="s">
        <v>45</v>
      </c>
      <c r="G120" s="429">
        <v>2667</v>
      </c>
      <c r="H120" s="23">
        <v>10000</v>
      </c>
      <c r="I120" s="234">
        <f t="shared" si="8"/>
        <v>4</v>
      </c>
      <c r="J120" s="40">
        <v>20000</v>
      </c>
      <c r="K120" s="333">
        <v>1</v>
      </c>
      <c r="L120" s="426"/>
      <c r="M120" s="425">
        <f t="shared" si="9"/>
        <v>0</v>
      </c>
      <c r="O120" s="142"/>
      <c r="Q120" s="472"/>
    </row>
    <row r="121" spans="1:17">
      <c r="A121" s="24" t="s">
        <v>99</v>
      </c>
      <c r="B121" s="24"/>
      <c r="C121" s="24"/>
      <c r="D121" s="24"/>
      <c r="E121" s="25" t="s">
        <v>100</v>
      </c>
      <c r="F121" s="22" t="s">
        <v>45</v>
      </c>
      <c r="G121" s="429">
        <v>2667</v>
      </c>
      <c r="H121" s="23">
        <v>2000</v>
      </c>
      <c r="I121" s="234">
        <f t="shared" si="8"/>
        <v>4</v>
      </c>
      <c r="J121" s="40">
        <v>8000</v>
      </c>
      <c r="K121" s="333">
        <v>1</v>
      </c>
      <c r="L121" s="426"/>
      <c r="M121" s="425">
        <f t="shared" si="9"/>
        <v>0</v>
      </c>
      <c r="O121" s="142"/>
      <c r="Q121" s="472"/>
    </row>
    <row r="122" spans="1:17">
      <c r="A122" s="427"/>
      <c r="B122" s="427"/>
      <c r="C122" s="427"/>
      <c r="D122" s="427"/>
      <c r="E122" s="419"/>
      <c r="F122" s="420"/>
      <c r="G122" s="430"/>
      <c r="H122" s="402"/>
      <c r="I122" s="255"/>
      <c r="J122" s="402"/>
      <c r="K122" s="338"/>
      <c r="L122" s="131"/>
      <c r="M122" s="141"/>
      <c r="O122" s="142"/>
    </row>
    <row r="123" spans="1:17">
      <c r="A123" s="418" t="s">
        <v>101</v>
      </c>
      <c r="B123" s="427"/>
      <c r="C123" s="427"/>
      <c r="D123" s="427"/>
      <c r="E123" s="419"/>
      <c r="F123" s="401"/>
      <c r="G123" s="435"/>
      <c r="H123" s="403"/>
      <c r="I123" s="342"/>
      <c r="J123" s="403"/>
      <c r="K123" s="330"/>
      <c r="L123" s="411"/>
      <c r="M123" s="412"/>
      <c r="O123" s="142"/>
    </row>
    <row r="124" spans="1:17">
      <c r="A124" s="427" t="s">
        <v>102</v>
      </c>
      <c r="B124" s="427"/>
      <c r="C124" s="427"/>
      <c r="D124" s="427"/>
      <c r="E124" s="421"/>
      <c r="F124" s="422" t="s">
        <v>103</v>
      </c>
      <c r="G124" s="429"/>
      <c r="H124" s="423" t="s">
        <v>851</v>
      </c>
      <c r="I124" s="234">
        <v>0</v>
      </c>
      <c r="J124" s="423">
        <v>0.25</v>
      </c>
      <c r="K124" s="458" t="s">
        <v>30</v>
      </c>
      <c r="L124" s="417" t="s">
        <v>605</v>
      </c>
      <c r="M124" s="314" t="s">
        <v>606</v>
      </c>
      <c r="O124" s="142"/>
      <c r="Q124" s="472"/>
    </row>
    <row r="125" spans="1:17">
      <c r="A125" s="427" t="s">
        <v>104</v>
      </c>
      <c r="B125" s="427"/>
      <c r="C125" s="427"/>
      <c r="D125" s="427"/>
      <c r="E125" s="421"/>
      <c r="F125" s="422" t="s">
        <v>103</v>
      </c>
      <c r="G125" s="429"/>
      <c r="H125" s="423" t="s">
        <v>851</v>
      </c>
      <c r="I125" s="234">
        <v>0</v>
      </c>
      <c r="J125" s="423">
        <v>0.25</v>
      </c>
      <c r="K125" s="458" t="s">
        <v>30</v>
      </c>
      <c r="L125" s="417" t="s">
        <v>605</v>
      </c>
      <c r="M125" s="314" t="s">
        <v>606</v>
      </c>
      <c r="O125" s="142"/>
      <c r="Q125" s="472"/>
    </row>
    <row r="126" spans="1:17">
      <c r="A126" s="427" t="s">
        <v>852</v>
      </c>
      <c r="B126" s="427"/>
      <c r="C126" s="427"/>
      <c r="D126" s="427"/>
      <c r="E126" s="421"/>
      <c r="F126" s="422" t="s">
        <v>854</v>
      </c>
      <c r="G126" s="429"/>
      <c r="H126" s="423"/>
      <c r="I126" s="234">
        <v>0</v>
      </c>
      <c r="J126" s="423"/>
      <c r="K126" s="458" t="s">
        <v>30</v>
      </c>
      <c r="L126" s="417" t="s">
        <v>605</v>
      </c>
      <c r="M126" s="314" t="s">
        <v>606</v>
      </c>
      <c r="O126" s="142"/>
      <c r="Q126" s="472"/>
    </row>
    <row r="127" spans="1:17">
      <c r="A127" s="427"/>
      <c r="B127" s="427"/>
      <c r="C127" s="427"/>
      <c r="D127" s="11"/>
      <c r="E127" s="45" t="s">
        <v>853</v>
      </c>
      <c r="F127" s="136"/>
      <c r="G127" s="430"/>
      <c r="H127" s="402"/>
      <c r="I127" s="255"/>
      <c r="J127" s="402"/>
      <c r="K127" s="334"/>
      <c r="L127" s="142"/>
      <c r="M127" s="141"/>
      <c r="O127" s="142"/>
    </row>
    <row r="128" spans="1:17">
      <c r="A128" s="427"/>
      <c r="B128" s="427"/>
      <c r="C128" s="427"/>
      <c r="D128" s="427"/>
      <c r="E128" s="419" t="s">
        <v>816</v>
      </c>
      <c r="F128" s="420"/>
      <c r="G128" s="430"/>
      <c r="H128" s="402"/>
      <c r="I128" s="255"/>
      <c r="J128" s="402"/>
      <c r="K128" s="334"/>
      <c r="L128" s="142"/>
      <c r="M128" s="141"/>
      <c r="O128" s="142"/>
    </row>
    <row r="129" spans="1:23" ht="15.75" thickBot="1">
      <c r="A129" s="427"/>
      <c r="B129" s="427"/>
      <c r="C129" s="427"/>
      <c r="D129" s="427"/>
      <c r="E129" s="419"/>
      <c r="F129" s="42"/>
      <c r="G129" s="249"/>
      <c r="H129" s="43"/>
      <c r="I129" s="370"/>
      <c r="J129" s="44"/>
      <c r="K129" s="339" t="s">
        <v>21</v>
      </c>
      <c r="L129" s="526">
        <f>SUM(M27:M128)</f>
        <v>0</v>
      </c>
      <c r="M129" s="526"/>
      <c r="N129" s="478"/>
      <c r="O129" s="474"/>
      <c r="Q129" s="408"/>
      <c r="R129" s="158"/>
      <c r="S129" s="154"/>
      <c r="T129" s="154"/>
      <c r="U129" s="154"/>
      <c r="V129" s="159"/>
      <c r="W129" s="199"/>
    </row>
    <row r="130" spans="1:23">
      <c r="A130" s="418" t="s">
        <v>105</v>
      </c>
      <c r="B130" s="427"/>
      <c r="C130" s="427"/>
      <c r="D130" s="427"/>
      <c r="E130" s="419"/>
      <c r="F130" s="401"/>
      <c r="G130" s="435"/>
      <c r="H130" s="427"/>
      <c r="I130" s="342"/>
      <c r="J130" s="427"/>
      <c r="K130" s="330"/>
      <c r="L130" s="134"/>
      <c r="M130" s="412"/>
      <c r="O130" s="144"/>
    </row>
    <row r="131" spans="1:23">
      <c r="A131" s="418"/>
      <c r="B131" s="427"/>
      <c r="C131" s="427"/>
      <c r="D131" s="427"/>
      <c r="E131" s="419"/>
      <c r="F131" s="401"/>
      <c r="G131" s="435"/>
      <c r="H131" s="427"/>
      <c r="I131" s="342"/>
      <c r="J131" s="427"/>
      <c r="K131" s="330"/>
      <c r="L131" s="134"/>
      <c r="M131" s="412"/>
      <c r="O131" s="144"/>
    </row>
    <row r="132" spans="1:23">
      <c r="A132" s="418" t="s">
        <v>106</v>
      </c>
      <c r="B132" s="427"/>
      <c r="C132" s="427"/>
      <c r="D132" s="427"/>
      <c r="E132" s="419"/>
      <c r="F132" s="401"/>
      <c r="G132" s="435"/>
      <c r="H132" s="403"/>
      <c r="I132" s="342"/>
      <c r="J132" s="403"/>
      <c r="K132" s="330"/>
      <c r="L132" s="411"/>
      <c r="M132" s="412"/>
      <c r="O132" s="142"/>
    </row>
    <row r="133" spans="1:23">
      <c r="A133" s="418" t="s">
        <v>497</v>
      </c>
      <c r="B133" s="427"/>
      <c r="C133" s="427"/>
      <c r="D133" s="427"/>
      <c r="E133" s="419"/>
      <c r="F133" s="401"/>
      <c r="G133" s="435"/>
      <c r="H133" s="403"/>
      <c r="I133" s="342"/>
      <c r="J133" s="403"/>
      <c r="K133" s="330"/>
      <c r="L133" s="411"/>
      <c r="M133" s="412"/>
      <c r="O133" s="142"/>
    </row>
    <row r="134" spans="1:23">
      <c r="A134" s="24" t="s">
        <v>107</v>
      </c>
      <c r="B134" s="24"/>
      <c r="C134" s="24"/>
      <c r="D134" s="24"/>
      <c r="E134" s="25" t="s">
        <v>92</v>
      </c>
      <c r="F134" s="167" t="s">
        <v>108</v>
      </c>
      <c r="G134" s="429">
        <v>570</v>
      </c>
      <c r="H134" s="168">
        <v>1000</v>
      </c>
      <c r="I134" s="234">
        <f>K134*4</f>
        <v>4</v>
      </c>
      <c r="J134" s="23">
        <v>4000</v>
      </c>
      <c r="K134" s="333">
        <v>1</v>
      </c>
      <c r="L134" s="426"/>
      <c r="M134" s="425">
        <f t="shared" ref="M134:M147" si="10">K134*L134</f>
        <v>0</v>
      </c>
      <c r="O134" s="141"/>
      <c r="Q134" s="472"/>
    </row>
    <row r="135" spans="1:23">
      <c r="A135" s="24" t="s">
        <v>589</v>
      </c>
      <c r="B135" s="24"/>
      <c r="C135" s="24"/>
      <c r="D135" s="24"/>
      <c r="E135" s="25" t="s">
        <v>51</v>
      </c>
      <c r="F135" s="167" t="s">
        <v>108</v>
      </c>
      <c r="G135" s="429">
        <v>570</v>
      </c>
      <c r="H135" s="168">
        <v>1000</v>
      </c>
      <c r="I135" s="234">
        <f t="shared" ref="I135:I147" si="11">K135*4</f>
        <v>4</v>
      </c>
      <c r="J135" s="23">
        <v>4000</v>
      </c>
      <c r="K135" s="333">
        <v>1</v>
      </c>
      <c r="L135" s="426"/>
      <c r="M135" s="425">
        <f t="shared" si="10"/>
        <v>0</v>
      </c>
      <c r="O135" s="141"/>
      <c r="Q135" s="472"/>
    </row>
    <row r="136" spans="1:23" s="433" customFormat="1" ht="13.35" customHeight="1">
      <c r="A136" s="24" t="s">
        <v>590</v>
      </c>
      <c r="B136" s="104"/>
      <c r="C136" s="104"/>
      <c r="D136" s="104"/>
      <c r="E136" s="111" t="s">
        <v>51</v>
      </c>
      <c r="F136" s="167" t="s">
        <v>108</v>
      </c>
      <c r="G136" s="429">
        <v>570</v>
      </c>
      <c r="H136" s="170">
        <v>4000</v>
      </c>
      <c r="I136" s="234">
        <f t="shared" si="11"/>
        <v>4</v>
      </c>
      <c r="J136" s="103">
        <v>16000</v>
      </c>
      <c r="K136" s="333">
        <v>1</v>
      </c>
      <c r="L136" s="426"/>
      <c r="M136" s="425">
        <f t="shared" si="10"/>
        <v>0</v>
      </c>
      <c r="N136" s="476"/>
      <c r="O136" s="141"/>
      <c r="P136" s="474"/>
      <c r="Q136" s="472"/>
    </row>
    <row r="137" spans="1:23">
      <c r="A137" s="24" t="s">
        <v>591</v>
      </c>
      <c r="B137" s="24"/>
      <c r="C137" s="24"/>
      <c r="D137" s="24"/>
      <c r="E137" s="25" t="s">
        <v>111</v>
      </c>
      <c r="F137" s="167" t="s">
        <v>112</v>
      </c>
      <c r="G137" s="429">
        <v>570</v>
      </c>
      <c r="H137" s="168">
        <v>2000</v>
      </c>
      <c r="I137" s="234">
        <f t="shared" si="11"/>
        <v>4</v>
      </c>
      <c r="J137" s="23">
        <v>4000</v>
      </c>
      <c r="K137" s="333">
        <v>1</v>
      </c>
      <c r="L137" s="426"/>
      <c r="M137" s="425">
        <f t="shared" si="10"/>
        <v>0</v>
      </c>
      <c r="O137" s="141"/>
      <c r="Q137" s="472"/>
    </row>
    <row r="138" spans="1:23" s="433" customFormat="1" ht="13.35" customHeight="1">
      <c r="A138" s="428" t="s">
        <v>498</v>
      </c>
      <c r="B138" s="104"/>
      <c r="C138" s="104"/>
      <c r="D138" s="104"/>
      <c r="E138" s="111" t="s">
        <v>131</v>
      </c>
      <c r="F138" s="169" t="s">
        <v>592</v>
      </c>
      <c r="G138" s="429">
        <v>570</v>
      </c>
      <c r="H138" s="170">
        <v>2000</v>
      </c>
      <c r="I138" s="234">
        <f t="shared" si="11"/>
        <v>4</v>
      </c>
      <c r="J138" s="103">
        <v>4000</v>
      </c>
      <c r="K138" s="333">
        <v>1</v>
      </c>
      <c r="L138" s="426"/>
      <c r="M138" s="425">
        <f t="shared" si="10"/>
        <v>0</v>
      </c>
      <c r="N138" s="476"/>
      <c r="O138" s="141"/>
      <c r="P138" s="474"/>
      <c r="Q138" s="472"/>
    </row>
    <row r="139" spans="1:23">
      <c r="A139" s="428" t="s">
        <v>593</v>
      </c>
      <c r="B139" s="24"/>
      <c r="C139" s="24"/>
      <c r="D139" s="24"/>
      <c r="E139" s="25" t="s">
        <v>95</v>
      </c>
      <c r="F139" s="167" t="s">
        <v>108</v>
      </c>
      <c r="G139" s="429">
        <v>570</v>
      </c>
      <c r="H139" s="168">
        <v>2000</v>
      </c>
      <c r="I139" s="234">
        <f t="shared" si="11"/>
        <v>4</v>
      </c>
      <c r="J139" s="23">
        <v>4000</v>
      </c>
      <c r="K139" s="333">
        <v>1</v>
      </c>
      <c r="L139" s="426"/>
      <c r="M139" s="425">
        <f t="shared" si="10"/>
        <v>0</v>
      </c>
      <c r="N139" s="479"/>
      <c r="O139" s="141"/>
      <c r="Q139" s="472"/>
    </row>
    <row r="140" spans="1:23">
      <c r="A140" s="428" t="s">
        <v>113</v>
      </c>
      <c r="B140" s="24"/>
      <c r="C140" s="24"/>
      <c r="D140" s="24"/>
      <c r="E140" s="25" t="s">
        <v>97</v>
      </c>
      <c r="F140" s="167" t="s">
        <v>108</v>
      </c>
      <c r="G140" s="429">
        <v>570</v>
      </c>
      <c r="H140" s="168">
        <v>2000</v>
      </c>
      <c r="I140" s="234">
        <f t="shared" si="11"/>
        <v>4</v>
      </c>
      <c r="J140" s="23">
        <v>8000</v>
      </c>
      <c r="K140" s="333">
        <v>1</v>
      </c>
      <c r="L140" s="426"/>
      <c r="M140" s="425">
        <f t="shared" si="10"/>
        <v>0</v>
      </c>
      <c r="O140" s="141"/>
      <c r="Q140" s="472"/>
    </row>
    <row r="141" spans="1:23">
      <c r="A141" s="428" t="s">
        <v>52</v>
      </c>
      <c r="B141" s="136"/>
      <c r="C141" s="24"/>
      <c r="D141" s="24"/>
      <c r="E141" s="25" t="s">
        <v>53</v>
      </c>
      <c r="F141" s="167" t="s">
        <v>108</v>
      </c>
      <c r="G141" s="429">
        <v>570</v>
      </c>
      <c r="H141" s="168">
        <v>10000</v>
      </c>
      <c r="I141" s="234">
        <f t="shared" si="11"/>
        <v>4</v>
      </c>
      <c r="J141" s="23">
        <v>40000</v>
      </c>
      <c r="K141" s="333">
        <v>1</v>
      </c>
      <c r="L141" s="426"/>
      <c r="M141" s="425">
        <f t="shared" si="10"/>
        <v>0</v>
      </c>
      <c r="O141" s="141"/>
      <c r="Q141" s="472"/>
    </row>
    <row r="142" spans="1:23">
      <c r="A142" s="428" t="s">
        <v>114</v>
      </c>
      <c r="B142" s="24"/>
      <c r="C142" s="24"/>
      <c r="D142" s="24"/>
      <c r="E142" s="25" t="s">
        <v>115</v>
      </c>
      <c r="F142" s="167" t="s">
        <v>108</v>
      </c>
      <c r="G142" s="429">
        <v>570</v>
      </c>
      <c r="H142" s="168">
        <v>10000</v>
      </c>
      <c r="I142" s="234">
        <f t="shared" si="11"/>
        <v>4</v>
      </c>
      <c r="J142" s="168">
        <v>40000</v>
      </c>
      <c r="K142" s="333">
        <v>1</v>
      </c>
      <c r="L142" s="605"/>
      <c r="M142" s="425">
        <f t="shared" si="10"/>
        <v>0</v>
      </c>
      <c r="N142" s="480"/>
      <c r="O142" s="146"/>
      <c r="Q142" s="472"/>
    </row>
    <row r="143" spans="1:23">
      <c r="A143" s="428" t="s">
        <v>116</v>
      </c>
      <c r="B143" s="24"/>
      <c r="C143" s="24"/>
      <c r="D143" s="24"/>
      <c r="E143" s="25" t="s">
        <v>117</v>
      </c>
      <c r="F143" s="167" t="s">
        <v>108</v>
      </c>
      <c r="G143" s="429">
        <v>570</v>
      </c>
      <c r="H143" s="168">
        <v>20000</v>
      </c>
      <c r="I143" s="234">
        <f t="shared" si="11"/>
        <v>4</v>
      </c>
      <c r="J143" s="23">
        <v>80000</v>
      </c>
      <c r="K143" s="333">
        <v>1</v>
      </c>
      <c r="L143" s="426"/>
      <c r="M143" s="425">
        <f t="shared" si="10"/>
        <v>0</v>
      </c>
      <c r="O143" s="141"/>
      <c r="Q143" s="472"/>
    </row>
    <row r="144" spans="1:23" s="433" customFormat="1" ht="13.35" customHeight="1">
      <c r="A144" s="428" t="s">
        <v>54</v>
      </c>
      <c r="B144" s="108"/>
      <c r="C144" s="108"/>
      <c r="D144" s="108"/>
      <c r="E144" s="111" t="s">
        <v>33</v>
      </c>
      <c r="F144" s="110" t="s">
        <v>486</v>
      </c>
      <c r="G144" s="429">
        <v>1848</v>
      </c>
      <c r="H144" s="103">
        <v>200</v>
      </c>
      <c r="I144" s="234">
        <f t="shared" si="11"/>
        <v>20</v>
      </c>
      <c r="J144" s="103">
        <v>800</v>
      </c>
      <c r="K144" s="333">
        <v>5</v>
      </c>
      <c r="L144" s="426"/>
      <c r="M144" s="425">
        <f t="shared" si="10"/>
        <v>0</v>
      </c>
      <c r="N144" s="476"/>
      <c r="O144" s="141"/>
      <c r="P144" s="474"/>
      <c r="Q144" s="472"/>
    </row>
    <row r="145" spans="1:17" s="433" customFormat="1" ht="13.35" customHeight="1">
      <c r="A145" s="428" t="s">
        <v>492</v>
      </c>
      <c r="B145" s="108"/>
      <c r="C145" s="108"/>
      <c r="D145" s="108"/>
      <c r="E145" s="111" t="s">
        <v>37</v>
      </c>
      <c r="F145" s="110" t="s">
        <v>486</v>
      </c>
      <c r="G145" s="429">
        <v>1848</v>
      </c>
      <c r="H145" s="103">
        <v>400</v>
      </c>
      <c r="I145" s="234">
        <f t="shared" si="11"/>
        <v>12</v>
      </c>
      <c r="J145" s="103">
        <v>1600</v>
      </c>
      <c r="K145" s="333">
        <v>3</v>
      </c>
      <c r="L145" s="426"/>
      <c r="M145" s="425">
        <f t="shared" si="10"/>
        <v>0</v>
      </c>
      <c r="N145" s="476"/>
      <c r="O145" s="141"/>
      <c r="P145" s="474"/>
      <c r="Q145" s="472"/>
    </row>
    <row r="146" spans="1:17" s="433" customFormat="1" ht="13.35" customHeight="1">
      <c r="A146" s="428" t="s">
        <v>499</v>
      </c>
      <c r="B146" s="108"/>
      <c r="C146" s="108"/>
      <c r="D146" s="108"/>
      <c r="E146" s="111" t="s">
        <v>37</v>
      </c>
      <c r="F146" s="110" t="s">
        <v>486</v>
      </c>
      <c r="G146" s="429">
        <v>1848</v>
      </c>
      <c r="H146" s="103">
        <v>1000</v>
      </c>
      <c r="I146" s="234">
        <f t="shared" si="11"/>
        <v>4</v>
      </c>
      <c r="J146" s="103">
        <v>4000</v>
      </c>
      <c r="K146" s="333">
        <v>1</v>
      </c>
      <c r="L146" s="426"/>
      <c r="M146" s="425">
        <f t="shared" si="10"/>
        <v>0</v>
      </c>
      <c r="N146" s="476"/>
      <c r="O146" s="141"/>
      <c r="P146" s="474"/>
      <c r="Q146" s="472"/>
    </row>
    <row r="147" spans="1:17" s="433" customFormat="1" ht="13.35" customHeight="1">
      <c r="A147" s="428" t="s">
        <v>99</v>
      </c>
      <c r="B147" s="108"/>
      <c r="C147" s="108"/>
      <c r="D147" s="108"/>
      <c r="E147" s="111" t="s">
        <v>100</v>
      </c>
      <c r="F147" s="110" t="s">
        <v>486</v>
      </c>
      <c r="G147" s="429">
        <v>1848</v>
      </c>
      <c r="H147" s="103">
        <v>2000</v>
      </c>
      <c r="I147" s="234">
        <f t="shared" si="11"/>
        <v>4</v>
      </c>
      <c r="J147" s="160">
        <v>8000</v>
      </c>
      <c r="K147" s="333">
        <v>1</v>
      </c>
      <c r="L147" s="426"/>
      <c r="M147" s="425">
        <f t="shared" si="10"/>
        <v>0</v>
      </c>
      <c r="N147" s="476"/>
      <c r="O147" s="141"/>
      <c r="P147" s="474"/>
      <c r="Q147" s="472"/>
    </row>
    <row r="148" spans="1:17">
      <c r="A148" s="24"/>
      <c r="B148" s="24"/>
      <c r="C148" s="24"/>
      <c r="D148" s="24"/>
      <c r="E148" s="1" t="s">
        <v>118</v>
      </c>
      <c r="F148" s="136"/>
      <c r="G148" s="435"/>
      <c r="H148" s="24"/>
      <c r="I148" s="342"/>
      <c r="J148" s="24"/>
      <c r="K148" s="334"/>
      <c r="L148" s="127"/>
      <c r="M148" s="141"/>
      <c r="O148" s="146"/>
    </row>
    <row r="149" spans="1:17">
      <c r="A149" s="418"/>
      <c r="B149" s="427"/>
      <c r="C149" s="427"/>
      <c r="D149" s="427"/>
      <c r="E149" s="419"/>
      <c r="F149" s="420"/>
      <c r="G149" s="435"/>
      <c r="H149" s="427"/>
      <c r="I149" s="342"/>
      <c r="J149" s="427"/>
      <c r="K149" s="330"/>
      <c r="L149" s="127"/>
      <c r="M149" s="412"/>
      <c r="O149" s="146"/>
    </row>
    <row r="150" spans="1:17" s="433" customFormat="1" ht="13.35" customHeight="1">
      <c r="A150" s="418" t="s">
        <v>594</v>
      </c>
      <c r="B150" s="413"/>
      <c r="C150" s="413"/>
      <c r="D150" s="413"/>
      <c r="E150" s="112"/>
      <c r="F150" s="116"/>
      <c r="G150" s="250"/>
      <c r="H150" s="119"/>
      <c r="I150" s="336"/>
      <c r="J150" s="119"/>
      <c r="K150" s="336"/>
      <c r="L150" s="133"/>
      <c r="M150" s="223"/>
      <c r="N150" s="476"/>
      <c r="O150" s="481"/>
      <c r="P150" s="474"/>
      <c r="Q150" s="477"/>
    </row>
    <row r="151" spans="1:17" s="433" customFormat="1" ht="13.35" customHeight="1">
      <c r="A151" s="418" t="s">
        <v>602</v>
      </c>
      <c r="B151" s="413"/>
      <c r="C151" s="413"/>
      <c r="D151" s="413"/>
      <c r="E151" s="112"/>
      <c r="F151" s="116"/>
      <c r="G151" s="250"/>
      <c r="H151" s="119"/>
      <c r="I151" s="336"/>
      <c r="J151" s="119"/>
      <c r="K151" s="336"/>
      <c r="L151" s="133"/>
      <c r="M151" s="223"/>
      <c r="N151" s="476"/>
      <c r="O151" s="481"/>
      <c r="P151" s="474"/>
      <c r="Q151" s="477"/>
    </row>
    <row r="152" spans="1:17" s="433" customFormat="1" ht="13.35" customHeight="1">
      <c r="A152" s="428" t="s">
        <v>109</v>
      </c>
      <c r="B152" s="413"/>
      <c r="C152" s="413"/>
      <c r="D152" s="413"/>
      <c r="E152" s="52" t="s">
        <v>51</v>
      </c>
      <c r="F152" s="53" t="s">
        <v>369</v>
      </c>
      <c r="G152" s="233"/>
      <c r="H152" s="55">
        <v>1</v>
      </c>
      <c r="I152" s="234">
        <f t="shared" ref="I152:I155" si="12">+G152/H152</f>
        <v>0</v>
      </c>
      <c r="J152" s="55" t="s">
        <v>500</v>
      </c>
      <c r="K152" s="458" t="s">
        <v>30</v>
      </c>
      <c r="L152" s="417" t="s">
        <v>605</v>
      </c>
      <c r="M152" s="314" t="s">
        <v>606</v>
      </c>
      <c r="N152" s="476"/>
      <c r="O152" s="142"/>
      <c r="P152" s="474"/>
      <c r="Q152" s="477"/>
    </row>
    <row r="153" spans="1:17" s="433" customFormat="1" ht="13.35" customHeight="1">
      <c r="A153" s="428" t="s">
        <v>501</v>
      </c>
      <c r="B153" s="413"/>
      <c r="C153" s="413"/>
      <c r="D153" s="413"/>
      <c r="E153" s="52" t="s">
        <v>53</v>
      </c>
      <c r="F153" s="53" t="s">
        <v>369</v>
      </c>
      <c r="G153" s="233"/>
      <c r="H153" s="55">
        <v>1</v>
      </c>
      <c r="I153" s="234">
        <f t="shared" si="12"/>
        <v>0</v>
      </c>
      <c r="J153" s="55" t="s">
        <v>500</v>
      </c>
      <c r="K153" s="458" t="s">
        <v>30</v>
      </c>
      <c r="L153" s="417" t="s">
        <v>605</v>
      </c>
      <c r="M153" s="314" t="s">
        <v>606</v>
      </c>
      <c r="N153" s="476"/>
      <c r="O153" s="142"/>
      <c r="P153" s="474"/>
      <c r="Q153" s="477"/>
    </row>
    <row r="154" spans="1:17" s="433" customFormat="1" ht="13.35" customHeight="1">
      <c r="A154" s="428" t="s">
        <v>502</v>
      </c>
      <c r="B154" s="413"/>
      <c r="C154" s="413"/>
      <c r="D154" s="413"/>
      <c r="E154" s="52" t="s">
        <v>503</v>
      </c>
      <c r="F154" s="53" t="s">
        <v>369</v>
      </c>
      <c r="G154" s="233"/>
      <c r="H154" s="55">
        <v>1</v>
      </c>
      <c r="I154" s="234">
        <f t="shared" si="12"/>
        <v>0</v>
      </c>
      <c r="J154" s="55" t="s">
        <v>500</v>
      </c>
      <c r="K154" s="458" t="s">
        <v>30</v>
      </c>
      <c r="L154" s="417" t="s">
        <v>605</v>
      </c>
      <c r="M154" s="314" t="s">
        <v>606</v>
      </c>
      <c r="N154" s="476"/>
      <c r="O154" s="142"/>
      <c r="P154" s="474"/>
      <c r="Q154" s="477"/>
    </row>
    <row r="155" spans="1:17" s="433" customFormat="1" ht="13.35" customHeight="1">
      <c r="A155" s="428" t="s">
        <v>504</v>
      </c>
      <c r="B155" s="413"/>
      <c r="C155" s="413"/>
      <c r="D155" s="413"/>
      <c r="E155" s="52"/>
      <c r="F155" s="53" t="s">
        <v>369</v>
      </c>
      <c r="G155" s="233"/>
      <c r="H155" s="55">
        <v>1</v>
      </c>
      <c r="I155" s="234">
        <f t="shared" si="12"/>
        <v>0</v>
      </c>
      <c r="J155" s="55" t="s">
        <v>500</v>
      </c>
      <c r="K155" s="458" t="s">
        <v>30</v>
      </c>
      <c r="L155" s="417" t="s">
        <v>605</v>
      </c>
      <c r="M155" s="314" t="s">
        <v>606</v>
      </c>
      <c r="N155" s="476"/>
      <c r="O155" s="142"/>
      <c r="P155" s="474"/>
      <c r="Q155" s="477"/>
    </row>
    <row r="156" spans="1:17" s="433" customFormat="1" ht="13.35" customHeight="1">
      <c r="A156" s="428"/>
      <c r="B156" s="413"/>
      <c r="C156" s="413"/>
      <c r="D156" s="413"/>
      <c r="E156" s="410"/>
      <c r="F156" s="408"/>
      <c r="G156" s="436"/>
      <c r="H156" s="409"/>
      <c r="I156" s="337"/>
      <c r="J156" s="409"/>
      <c r="K156" s="337"/>
      <c r="L156" s="417"/>
      <c r="M156" s="425"/>
      <c r="N156" s="476"/>
      <c r="O156" s="142"/>
      <c r="P156" s="474"/>
      <c r="Q156" s="477"/>
    </row>
    <row r="157" spans="1:17" s="433" customFormat="1" ht="13.35" customHeight="1">
      <c r="A157" s="418" t="s">
        <v>505</v>
      </c>
      <c r="B157" s="413"/>
      <c r="C157" s="413"/>
      <c r="D157" s="413"/>
      <c r="E157" s="112"/>
      <c r="F157" s="116"/>
      <c r="G157" s="250"/>
      <c r="H157" s="119"/>
      <c r="I157" s="336"/>
      <c r="J157" s="119"/>
      <c r="K157" s="336"/>
      <c r="L157" s="128"/>
      <c r="M157" s="425"/>
      <c r="N157" s="476"/>
      <c r="O157" s="482"/>
      <c r="P157" s="474"/>
      <c r="Q157" s="477"/>
    </row>
    <row r="158" spans="1:17" s="433" customFormat="1" ht="13.35" customHeight="1">
      <c r="A158" s="428" t="s">
        <v>506</v>
      </c>
      <c r="B158" s="413"/>
      <c r="C158" s="413"/>
      <c r="D158" s="413"/>
      <c r="E158" s="52"/>
      <c r="F158" s="53" t="s">
        <v>486</v>
      </c>
      <c r="G158" s="233"/>
      <c r="H158" s="55">
        <v>8000</v>
      </c>
      <c r="I158" s="234">
        <f t="shared" ref="I158" si="13">+G158/H158</f>
        <v>0</v>
      </c>
      <c r="J158" s="55">
        <v>20000</v>
      </c>
      <c r="K158" s="458" t="s">
        <v>30</v>
      </c>
      <c r="L158" s="417" t="s">
        <v>605</v>
      </c>
      <c r="M158" s="314" t="s">
        <v>606</v>
      </c>
      <c r="N158" s="476"/>
      <c r="O158" s="142"/>
      <c r="P158" s="474"/>
      <c r="Q158" s="477"/>
    </row>
    <row r="159" spans="1:17" s="433" customFormat="1" ht="13.35" customHeight="1">
      <c r="A159" s="130"/>
      <c r="B159" s="413"/>
      <c r="C159" s="413"/>
      <c r="D159" s="413"/>
      <c r="E159" s="112"/>
      <c r="F159" s="408"/>
      <c r="G159" s="436"/>
      <c r="H159" s="409"/>
      <c r="I159" s="337"/>
      <c r="J159" s="409"/>
      <c r="K159" s="337"/>
      <c r="L159" s="129"/>
      <c r="M159" s="223"/>
      <c r="N159" s="476"/>
      <c r="O159" s="482"/>
      <c r="P159" s="474"/>
      <c r="Q159" s="477"/>
    </row>
    <row r="160" spans="1:17" s="433" customFormat="1" ht="13.35" customHeight="1">
      <c r="A160" s="418" t="s">
        <v>507</v>
      </c>
      <c r="B160" s="413"/>
      <c r="C160" s="413"/>
      <c r="D160" s="413"/>
      <c r="E160" s="112"/>
      <c r="F160" s="116"/>
      <c r="G160" s="250"/>
      <c r="H160" s="119"/>
      <c r="I160" s="336"/>
      <c r="J160" s="119"/>
      <c r="K160" s="336"/>
      <c r="L160" s="129"/>
      <c r="M160" s="223"/>
      <c r="N160" s="476"/>
      <c r="O160" s="482"/>
      <c r="P160" s="474"/>
      <c r="Q160" s="477"/>
    </row>
    <row r="161" spans="1:17" s="433" customFormat="1" ht="13.35" customHeight="1">
      <c r="A161" s="428" t="s">
        <v>508</v>
      </c>
      <c r="B161" s="413"/>
      <c r="C161" s="413"/>
      <c r="D161" s="413"/>
      <c r="E161" s="52" t="s">
        <v>51</v>
      </c>
      <c r="F161" s="53" t="s">
        <v>486</v>
      </c>
      <c r="G161" s="233"/>
      <c r="H161" s="55">
        <v>4000</v>
      </c>
      <c r="I161" s="234">
        <f t="shared" ref="I161:I164" si="14">+G161/H161</f>
        <v>0</v>
      </c>
      <c r="J161" s="55">
        <v>16000</v>
      </c>
      <c r="K161" s="458" t="s">
        <v>30</v>
      </c>
      <c r="L161" s="417" t="s">
        <v>605</v>
      </c>
      <c r="M161" s="314" t="s">
        <v>606</v>
      </c>
      <c r="N161" s="476"/>
      <c r="O161" s="142"/>
      <c r="P161" s="474"/>
      <c r="Q161" s="477"/>
    </row>
    <row r="162" spans="1:17" s="433" customFormat="1" ht="13.35" customHeight="1">
      <c r="A162" s="428" t="s">
        <v>595</v>
      </c>
      <c r="B162" s="413"/>
      <c r="C162" s="413"/>
      <c r="D162" s="413"/>
      <c r="E162" s="52" t="s">
        <v>53</v>
      </c>
      <c r="F162" s="53" t="s">
        <v>486</v>
      </c>
      <c r="G162" s="233"/>
      <c r="H162" s="55">
        <v>8000</v>
      </c>
      <c r="I162" s="234">
        <f t="shared" si="14"/>
        <v>0</v>
      </c>
      <c r="J162" s="55">
        <v>20000</v>
      </c>
      <c r="K162" s="458" t="s">
        <v>30</v>
      </c>
      <c r="L162" s="417" t="s">
        <v>605</v>
      </c>
      <c r="M162" s="314" t="s">
        <v>606</v>
      </c>
      <c r="N162" s="476"/>
      <c r="O162" s="142"/>
      <c r="P162" s="474"/>
      <c r="Q162" s="477"/>
    </row>
    <row r="163" spans="1:17" s="433" customFormat="1" ht="13.35" customHeight="1">
      <c r="A163" s="428" t="s">
        <v>502</v>
      </c>
      <c r="B163" s="413"/>
      <c r="C163" s="413"/>
      <c r="D163" s="413"/>
      <c r="E163" s="52" t="s">
        <v>503</v>
      </c>
      <c r="F163" s="53" t="s">
        <v>486</v>
      </c>
      <c r="G163" s="233"/>
      <c r="H163" s="55">
        <v>4000</v>
      </c>
      <c r="I163" s="234">
        <f t="shared" si="14"/>
        <v>0</v>
      </c>
      <c r="J163" s="55">
        <v>20000</v>
      </c>
      <c r="K163" s="458" t="s">
        <v>30</v>
      </c>
      <c r="L163" s="417" t="s">
        <v>605</v>
      </c>
      <c r="M163" s="314" t="s">
        <v>606</v>
      </c>
      <c r="N163" s="476"/>
      <c r="O163" s="142"/>
      <c r="P163" s="474"/>
      <c r="Q163" s="477"/>
    </row>
    <row r="164" spans="1:17" s="433" customFormat="1" ht="13.35" customHeight="1">
      <c r="A164" s="428" t="s">
        <v>509</v>
      </c>
      <c r="B164" s="413"/>
      <c r="C164" s="413"/>
      <c r="D164" s="413"/>
      <c r="E164" s="52"/>
      <c r="F164" s="53" t="s">
        <v>486</v>
      </c>
      <c r="G164" s="233"/>
      <c r="H164" s="55">
        <v>40000</v>
      </c>
      <c r="I164" s="234">
        <f t="shared" si="14"/>
        <v>0</v>
      </c>
      <c r="J164" s="55">
        <v>20000</v>
      </c>
      <c r="K164" s="458" t="s">
        <v>30</v>
      </c>
      <c r="L164" s="417" t="s">
        <v>605</v>
      </c>
      <c r="M164" s="314" t="s">
        <v>606</v>
      </c>
      <c r="N164" s="476"/>
      <c r="O164" s="142"/>
      <c r="P164" s="474"/>
      <c r="Q164" s="477"/>
    </row>
    <row r="165" spans="1:17" s="433" customFormat="1" ht="13.35" customHeight="1">
      <c r="A165" s="130"/>
      <c r="B165" s="413"/>
      <c r="C165" s="413"/>
      <c r="D165" s="413"/>
      <c r="E165" s="112"/>
      <c r="F165" s="408"/>
      <c r="G165" s="436"/>
      <c r="H165" s="409"/>
      <c r="I165" s="337"/>
      <c r="J165" s="409"/>
      <c r="K165" s="337"/>
      <c r="L165" s="133"/>
      <c r="M165" s="223"/>
      <c r="N165" s="476"/>
      <c r="O165" s="481"/>
      <c r="P165" s="474"/>
      <c r="Q165" s="477"/>
    </row>
    <row r="166" spans="1:17" s="433" customFormat="1" ht="13.35" customHeight="1">
      <c r="A166" s="418" t="s">
        <v>510</v>
      </c>
      <c r="B166" s="413"/>
      <c r="C166" s="413"/>
      <c r="D166" s="413"/>
      <c r="E166" s="112"/>
      <c r="F166" s="116"/>
      <c r="G166" s="250"/>
      <c r="H166" s="119"/>
      <c r="I166" s="336"/>
      <c r="J166" s="119"/>
      <c r="K166" s="336"/>
      <c r="L166" s="133"/>
      <c r="M166" s="223"/>
      <c r="N166" s="476"/>
      <c r="O166" s="481"/>
      <c r="P166" s="474"/>
      <c r="Q166" s="477"/>
    </row>
    <row r="167" spans="1:17" s="433" customFormat="1" ht="13.35" customHeight="1">
      <c r="A167" s="428" t="s">
        <v>511</v>
      </c>
      <c r="B167" s="104"/>
      <c r="C167" s="104"/>
      <c r="D167" s="104"/>
      <c r="E167" s="111" t="s">
        <v>33</v>
      </c>
      <c r="F167" s="110" t="s">
        <v>486</v>
      </c>
      <c r="G167" s="498"/>
      <c r="H167" s="236">
        <v>100</v>
      </c>
      <c r="I167" s="234">
        <f t="shared" ref="I167" si="15">+G167/H167</f>
        <v>0</v>
      </c>
      <c r="J167" s="236">
        <v>400</v>
      </c>
      <c r="K167" s="458" t="s">
        <v>30</v>
      </c>
      <c r="L167" s="417" t="s">
        <v>605</v>
      </c>
      <c r="M167" s="314" t="s">
        <v>606</v>
      </c>
      <c r="N167" s="476"/>
      <c r="O167" s="142"/>
      <c r="P167" s="474"/>
      <c r="Q167" s="477"/>
    </row>
    <row r="168" spans="1:17">
      <c r="A168" s="24"/>
      <c r="B168" s="24"/>
      <c r="C168" s="24"/>
      <c r="D168" s="24"/>
      <c r="F168" s="136"/>
      <c r="G168" s="248"/>
      <c r="H168" s="239"/>
      <c r="I168" s="344"/>
      <c r="J168" s="239"/>
      <c r="K168" s="338"/>
      <c r="L168" s="240"/>
      <c r="M168" s="126"/>
      <c r="O168" s="146"/>
    </row>
    <row r="169" spans="1:17" ht="15.75" thickBot="1">
      <c r="A169" s="427"/>
      <c r="B169" s="427"/>
      <c r="C169" s="427"/>
      <c r="D169" s="427"/>
      <c r="E169" s="405"/>
      <c r="F169" s="420"/>
      <c r="G169" s="251"/>
      <c r="H169" s="238"/>
      <c r="I169" s="371"/>
      <c r="J169" s="238"/>
      <c r="K169" s="340" t="s">
        <v>105</v>
      </c>
      <c r="L169" s="512">
        <f>SUM(M134:M168)</f>
        <v>0</v>
      </c>
      <c r="M169" s="512"/>
      <c r="O169" s="474"/>
    </row>
    <row r="170" spans="1:17">
      <c r="A170" s="427"/>
      <c r="B170" s="427"/>
      <c r="C170" s="427"/>
      <c r="D170" s="427"/>
      <c r="E170" s="405"/>
      <c r="F170" s="420"/>
      <c r="G170" s="430"/>
      <c r="H170" s="402"/>
      <c r="I170" s="255"/>
      <c r="J170" s="402"/>
      <c r="K170" s="334"/>
      <c r="L170" s="134"/>
      <c r="M170" s="412"/>
      <c r="O170" s="144"/>
    </row>
    <row r="171" spans="1:17">
      <c r="A171" s="418" t="s">
        <v>126</v>
      </c>
      <c r="B171" s="427"/>
      <c r="C171" s="427"/>
      <c r="D171" s="427"/>
      <c r="E171" s="405"/>
      <c r="F171" s="420"/>
      <c r="G171" s="430"/>
      <c r="H171" s="402"/>
      <c r="I171" s="255"/>
      <c r="J171" s="402"/>
      <c r="K171" s="334"/>
      <c r="L171" s="142"/>
      <c r="M171" s="141"/>
      <c r="N171" s="480"/>
      <c r="O171" s="142"/>
    </row>
    <row r="172" spans="1:17">
      <c r="A172" s="418" t="s">
        <v>823</v>
      </c>
      <c r="B172" s="427"/>
      <c r="C172" s="427"/>
      <c r="D172" s="427"/>
      <c r="E172" s="419"/>
      <c r="F172" s="420"/>
      <c r="G172" s="430"/>
      <c r="H172" s="402"/>
      <c r="I172" s="255"/>
      <c r="J172" s="402"/>
      <c r="K172" s="334"/>
      <c r="L172" s="142"/>
      <c r="M172" s="141"/>
      <c r="O172" s="142"/>
    </row>
    <row r="173" spans="1:17">
      <c r="A173" s="418" t="s">
        <v>127</v>
      </c>
      <c r="B173" s="427"/>
      <c r="C173" s="427"/>
      <c r="D173" s="427"/>
      <c r="E173" s="419"/>
      <c r="F173" s="420"/>
      <c r="G173" s="430"/>
      <c r="H173" s="402"/>
      <c r="I173" s="255"/>
      <c r="J173" s="402"/>
      <c r="K173" s="334"/>
      <c r="L173" s="142"/>
      <c r="M173" s="141"/>
      <c r="O173" s="142"/>
    </row>
    <row r="174" spans="1:17" ht="15" customHeight="1">
      <c r="A174" s="427" t="s">
        <v>86</v>
      </c>
      <c r="B174" s="427"/>
      <c r="C174" s="427"/>
      <c r="D174" s="427"/>
      <c r="E174" s="421" t="s">
        <v>51</v>
      </c>
      <c r="F174" s="422" t="s">
        <v>128</v>
      </c>
      <c r="G174" s="429"/>
      <c r="H174" s="513" t="s">
        <v>129</v>
      </c>
      <c r="I174" s="514"/>
      <c r="J174" s="422"/>
      <c r="K174" s="458" t="s">
        <v>30</v>
      </c>
      <c r="L174" s="417" t="s">
        <v>605</v>
      </c>
      <c r="M174" s="314" t="s">
        <v>606</v>
      </c>
      <c r="O174" s="142"/>
    </row>
    <row r="175" spans="1:17">
      <c r="A175" s="427" t="s">
        <v>130</v>
      </c>
      <c r="B175" s="427"/>
      <c r="C175" s="427"/>
      <c r="D175" s="427"/>
      <c r="E175" s="421" t="s">
        <v>51</v>
      </c>
      <c r="F175" s="422" t="s">
        <v>128</v>
      </c>
      <c r="G175" s="429"/>
      <c r="H175" s="515"/>
      <c r="I175" s="516"/>
      <c r="J175" s="422"/>
      <c r="K175" s="458" t="s">
        <v>30</v>
      </c>
      <c r="L175" s="417" t="s">
        <v>605</v>
      </c>
      <c r="M175" s="314" t="s">
        <v>606</v>
      </c>
      <c r="O175" s="142"/>
    </row>
    <row r="176" spans="1:17">
      <c r="A176" s="427" t="s">
        <v>110</v>
      </c>
      <c r="B176" s="136"/>
      <c r="C176" s="427"/>
      <c r="D176" s="427"/>
      <c r="E176" s="421" t="s">
        <v>131</v>
      </c>
      <c r="F176" s="422" t="s">
        <v>128</v>
      </c>
      <c r="G176" s="429"/>
      <c r="H176" s="515"/>
      <c r="I176" s="516"/>
      <c r="J176" s="422"/>
      <c r="K176" s="458" t="s">
        <v>30</v>
      </c>
      <c r="L176" s="417" t="s">
        <v>605</v>
      </c>
      <c r="M176" s="314" t="s">
        <v>606</v>
      </c>
      <c r="O176" s="142"/>
    </row>
    <row r="177" spans="1:16">
      <c r="A177" s="427" t="s">
        <v>132</v>
      </c>
      <c r="B177" s="171"/>
      <c r="C177" s="418"/>
      <c r="D177" s="418"/>
      <c r="E177" s="421" t="s">
        <v>133</v>
      </c>
      <c r="F177" s="422" t="s">
        <v>128</v>
      </c>
      <c r="G177" s="429"/>
      <c r="H177" s="515"/>
      <c r="I177" s="516"/>
      <c r="J177" s="422"/>
      <c r="K177" s="458" t="s">
        <v>30</v>
      </c>
      <c r="L177" s="417" t="s">
        <v>605</v>
      </c>
      <c r="M177" s="314" t="s">
        <v>606</v>
      </c>
      <c r="O177" s="142"/>
      <c r="P177" s="199"/>
    </row>
    <row r="178" spans="1:16">
      <c r="A178" s="427" t="s">
        <v>134</v>
      </c>
      <c r="B178" s="136"/>
      <c r="C178" s="427"/>
      <c r="D178" s="427"/>
      <c r="E178" s="421" t="s">
        <v>135</v>
      </c>
      <c r="F178" s="422" t="s">
        <v>128</v>
      </c>
      <c r="G178" s="429"/>
      <c r="H178" s="515"/>
      <c r="I178" s="516"/>
      <c r="J178" s="422"/>
      <c r="K178" s="458" t="s">
        <v>30</v>
      </c>
      <c r="L178" s="417" t="s">
        <v>605</v>
      </c>
      <c r="M178" s="314" t="s">
        <v>606</v>
      </c>
      <c r="O178" s="142"/>
      <c r="P178" s="199"/>
    </row>
    <row r="179" spans="1:16">
      <c r="A179" s="427" t="s">
        <v>136</v>
      </c>
      <c r="B179" s="136"/>
      <c r="C179" s="427"/>
      <c r="D179" s="427"/>
      <c r="E179" s="421" t="s">
        <v>115</v>
      </c>
      <c r="F179" s="422" t="s">
        <v>128</v>
      </c>
      <c r="G179" s="429"/>
      <c r="H179" s="515"/>
      <c r="I179" s="516"/>
      <c r="J179" s="422"/>
      <c r="K179" s="458" t="s">
        <v>30</v>
      </c>
      <c r="L179" s="417" t="s">
        <v>605</v>
      </c>
      <c r="M179" s="314" t="s">
        <v>606</v>
      </c>
      <c r="O179" s="142"/>
      <c r="P179" s="199"/>
    </row>
    <row r="180" spans="1:16">
      <c r="A180" s="427" t="s">
        <v>137</v>
      </c>
      <c r="B180" s="427"/>
      <c r="C180" s="427"/>
      <c r="D180" s="427"/>
      <c r="E180" s="421" t="s">
        <v>138</v>
      </c>
      <c r="F180" s="422" t="s">
        <v>128</v>
      </c>
      <c r="G180" s="429"/>
      <c r="H180" s="515"/>
      <c r="I180" s="516"/>
      <c r="J180" s="422"/>
      <c r="K180" s="458" t="s">
        <v>30</v>
      </c>
      <c r="L180" s="417" t="s">
        <v>605</v>
      </c>
      <c r="M180" s="314" t="s">
        <v>606</v>
      </c>
      <c r="O180" s="142"/>
      <c r="P180" s="199"/>
    </row>
    <row r="181" spans="1:16">
      <c r="A181" s="427" t="s">
        <v>139</v>
      </c>
      <c r="B181" s="427"/>
      <c r="C181" s="427"/>
      <c r="D181" s="427"/>
      <c r="E181" s="421" t="s">
        <v>140</v>
      </c>
      <c r="F181" s="422" t="s">
        <v>128</v>
      </c>
      <c r="G181" s="429"/>
      <c r="H181" s="515"/>
      <c r="I181" s="516"/>
      <c r="J181" s="422"/>
      <c r="K181" s="458" t="s">
        <v>30</v>
      </c>
      <c r="L181" s="417" t="s">
        <v>605</v>
      </c>
      <c r="M181" s="314" t="s">
        <v>606</v>
      </c>
      <c r="O181" s="142"/>
      <c r="P181" s="199"/>
    </row>
    <row r="182" spans="1:16">
      <c r="A182" s="427" t="s">
        <v>141</v>
      </c>
      <c r="B182" s="427"/>
      <c r="C182" s="427"/>
      <c r="D182" s="427"/>
      <c r="E182" s="421" t="s">
        <v>142</v>
      </c>
      <c r="F182" s="422" t="s">
        <v>128</v>
      </c>
      <c r="G182" s="429"/>
      <c r="H182" s="517"/>
      <c r="I182" s="518"/>
      <c r="J182" s="422"/>
      <c r="K182" s="458" t="s">
        <v>30</v>
      </c>
      <c r="L182" s="417" t="s">
        <v>605</v>
      </c>
      <c r="M182" s="314" t="s">
        <v>606</v>
      </c>
      <c r="O182" s="142"/>
      <c r="P182" s="199"/>
    </row>
    <row r="183" spans="1:16">
      <c r="A183" s="427"/>
      <c r="B183" s="427"/>
      <c r="C183" s="427"/>
      <c r="D183" s="427"/>
      <c r="E183" s="45" t="s">
        <v>143</v>
      </c>
      <c r="F183" s="420"/>
      <c r="G183" s="430"/>
      <c r="H183" s="402"/>
      <c r="I183" s="255"/>
      <c r="J183" s="402"/>
      <c r="K183" s="334"/>
      <c r="L183" s="142"/>
      <c r="M183" s="141"/>
      <c r="O183" s="142"/>
      <c r="P183" s="199"/>
    </row>
    <row r="184" spans="1:16">
      <c r="A184" s="418" t="s">
        <v>144</v>
      </c>
      <c r="B184" s="427"/>
      <c r="C184" s="427"/>
      <c r="D184" s="427"/>
      <c r="E184" s="419"/>
      <c r="F184" s="420"/>
      <c r="G184" s="430"/>
      <c r="H184" s="402"/>
      <c r="I184" s="255"/>
      <c r="J184" s="402"/>
      <c r="K184" s="334"/>
      <c r="L184" s="142"/>
      <c r="M184" s="141"/>
      <c r="O184" s="142"/>
      <c r="P184" s="199"/>
    </row>
    <row r="185" spans="1:16">
      <c r="A185" s="427" t="s">
        <v>145</v>
      </c>
      <c r="B185" s="427"/>
      <c r="C185" s="427"/>
      <c r="D185" s="427"/>
      <c r="E185" s="421" t="s">
        <v>146</v>
      </c>
      <c r="F185" s="422" t="s">
        <v>147</v>
      </c>
      <c r="G185" s="429"/>
      <c r="H185" s="46">
        <v>1000</v>
      </c>
      <c r="I185" s="234">
        <f t="shared" ref="I185:I186" si="16">+G185/H185</f>
        <v>0</v>
      </c>
      <c r="J185" s="422">
        <v>4000</v>
      </c>
      <c r="K185" s="458" t="s">
        <v>30</v>
      </c>
      <c r="L185" s="417" t="s">
        <v>605</v>
      </c>
      <c r="M185" s="314" t="s">
        <v>606</v>
      </c>
      <c r="O185" s="142"/>
      <c r="P185" s="199"/>
    </row>
    <row r="186" spans="1:16">
      <c r="A186" s="427" t="s">
        <v>148</v>
      </c>
      <c r="B186" s="427"/>
      <c r="C186" s="427"/>
      <c r="D186" s="427"/>
      <c r="E186" s="421" t="s">
        <v>149</v>
      </c>
      <c r="F186" s="422" t="s">
        <v>147</v>
      </c>
      <c r="G186" s="429"/>
      <c r="H186" s="46">
        <v>1000</v>
      </c>
      <c r="I186" s="234">
        <f t="shared" si="16"/>
        <v>0</v>
      </c>
      <c r="J186" s="422">
        <v>4000</v>
      </c>
      <c r="K186" s="458" t="s">
        <v>30</v>
      </c>
      <c r="L186" s="417" t="s">
        <v>605</v>
      </c>
      <c r="M186" s="314" t="s">
        <v>606</v>
      </c>
      <c r="O186" s="142"/>
      <c r="P186" s="199"/>
    </row>
    <row r="187" spans="1:16" ht="15" customHeight="1">
      <c r="A187" s="427" t="s">
        <v>150</v>
      </c>
      <c r="B187" s="427"/>
      <c r="C187" s="427"/>
      <c r="D187" s="427"/>
      <c r="E187" s="421" t="s">
        <v>151</v>
      </c>
      <c r="F187" s="422" t="s">
        <v>147</v>
      </c>
      <c r="G187" s="429"/>
      <c r="H187" s="513" t="s">
        <v>152</v>
      </c>
      <c r="I187" s="514"/>
      <c r="J187" s="422">
        <v>4000</v>
      </c>
      <c r="K187" s="458" t="s">
        <v>30</v>
      </c>
      <c r="L187" s="417" t="s">
        <v>605</v>
      </c>
      <c r="M187" s="314" t="s">
        <v>606</v>
      </c>
      <c r="O187" s="142"/>
      <c r="P187" s="199"/>
    </row>
    <row r="188" spans="1:16">
      <c r="A188" s="427" t="s">
        <v>153</v>
      </c>
      <c r="B188" s="427"/>
      <c r="C188" s="427"/>
      <c r="D188" s="427"/>
      <c r="E188" s="421" t="s">
        <v>154</v>
      </c>
      <c r="F188" s="422" t="s">
        <v>147</v>
      </c>
      <c r="G188" s="429"/>
      <c r="H188" s="515"/>
      <c r="I188" s="516"/>
      <c r="J188" s="422">
        <v>4000</v>
      </c>
      <c r="K188" s="458" t="s">
        <v>30</v>
      </c>
      <c r="L188" s="417" t="s">
        <v>605</v>
      </c>
      <c r="M188" s="314" t="s">
        <v>606</v>
      </c>
      <c r="O188" s="142"/>
      <c r="P188" s="199"/>
    </row>
    <row r="189" spans="1:16">
      <c r="A189" s="427" t="s">
        <v>155</v>
      </c>
      <c r="B189" s="47"/>
      <c r="C189" s="47"/>
      <c r="D189" s="47"/>
      <c r="E189" s="48" t="s">
        <v>156</v>
      </c>
      <c r="F189" s="422" t="s">
        <v>147</v>
      </c>
      <c r="G189" s="429"/>
      <c r="H189" s="515"/>
      <c r="I189" s="516"/>
      <c r="J189" s="49">
        <v>4000</v>
      </c>
      <c r="K189" s="458" t="s">
        <v>30</v>
      </c>
      <c r="L189" s="417" t="s">
        <v>605</v>
      </c>
      <c r="M189" s="314" t="s">
        <v>606</v>
      </c>
      <c r="O189" s="142"/>
      <c r="P189" s="199"/>
    </row>
    <row r="190" spans="1:16">
      <c r="A190" s="427" t="s">
        <v>157</v>
      </c>
      <c r="B190" s="47"/>
      <c r="C190" s="47"/>
      <c r="D190" s="47"/>
      <c r="E190" s="48" t="s">
        <v>158</v>
      </c>
      <c r="F190" s="422" t="s">
        <v>147</v>
      </c>
      <c r="G190" s="429"/>
      <c r="H190" s="515"/>
      <c r="I190" s="516"/>
      <c r="J190" s="49">
        <v>4000</v>
      </c>
      <c r="K190" s="458" t="s">
        <v>30</v>
      </c>
      <c r="L190" s="417" t="s">
        <v>605</v>
      </c>
      <c r="M190" s="314" t="s">
        <v>606</v>
      </c>
      <c r="O190" s="142"/>
      <c r="P190" s="199"/>
    </row>
    <row r="191" spans="1:16">
      <c r="A191" s="427" t="s">
        <v>159</v>
      </c>
      <c r="B191" s="47"/>
      <c r="C191" s="47"/>
      <c r="D191" s="47"/>
      <c r="E191" s="48" t="s">
        <v>160</v>
      </c>
      <c r="F191" s="422" t="s">
        <v>147</v>
      </c>
      <c r="G191" s="429"/>
      <c r="H191" s="517"/>
      <c r="I191" s="518"/>
      <c r="J191" s="49">
        <v>4000</v>
      </c>
      <c r="K191" s="458" t="s">
        <v>30</v>
      </c>
      <c r="L191" s="417" t="s">
        <v>605</v>
      </c>
      <c r="M191" s="314" t="s">
        <v>606</v>
      </c>
      <c r="O191" s="142"/>
      <c r="P191" s="199"/>
    </row>
    <row r="192" spans="1:16">
      <c r="A192" s="427"/>
      <c r="B192" s="427"/>
      <c r="C192" s="427"/>
      <c r="D192" s="427"/>
      <c r="E192" s="45" t="s">
        <v>161</v>
      </c>
      <c r="F192" s="420"/>
      <c r="G192" s="430"/>
      <c r="H192" s="402"/>
      <c r="I192" s="255"/>
      <c r="J192" s="402"/>
      <c r="K192" s="334"/>
      <c r="L192" s="142"/>
      <c r="M192" s="141"/>
      <c r="O192" s="142"/>
      <c r="P192" s="199"/>
    </row>
    <row r="193" spans="1:17">
      <c r="A193" s="427"/>
      <c r="B193" s="427"/>
      <c r="C193" s="427"/>
      <c r="D193" s="136"/>
      <c r="E193" s="45"/>
      <c r="F193" s="401"/>
      <c r="G193" s="430"/>
      <c r="H193" s="402"/>
      <c r="I193" s="330"/>
      <c r="J193" s="402"/>
      <c r="K193" s="334"/>
      <c r="L193" s="142"/>
      <c r="M193" s="141"/>
      <c r="O193" s="142"/>
      <c r="P193" s="199"/>
    </row>
    <row r="194" spans="1:17">
      <c r="A194" s="418" t="s">
        <v>162</v>
      </c>
      <c r="B194" s="427"/>
      <c r="C194" s="427"/>
      <c r="D194" s="427"/>
      <c r="E194" s="419"/>
      <c r="F194" s="420"/>
      <c r="G194" s="430"/>
      <c r="H194" s="402"/>
      <c r="I194" s="255"/>
      <c r="J194" s="402"/>
      <c r="K194" s="334"/>
      <c r="L194" s="142"/>
      <c r="M194" s="141"/>
      <c r="O194" s="142"/>
      <c r="P194" s="199"/>
    </row>
    <row r="195" spans="1:17">
      <c r="A195" s="427" t="s">
        <v>163</v>
      </c>
      <c r="B195" s="427"/>
      <c r="C195" s="427"/>
      <c r="D195" s="427"/>
      <c r="E195" s="421" t="s">
        <v>164</v>
      </c>
      <c r="F195" s="422" t="s">
        <v>147</v>
      </c>
      <c r="G195" s="429"/>
      <c r="H195" s="423">
        <v>1000</v>
      </c>
      <c r="I195" s="234"/>
      <c r="J195" s="423">
        <v>4000</v>
      </c>
      <c r="K195" s="458" t="s">
        <v>30</v>
      </c>
      <c r="L195" s="417" t="s">
        <v>605</v>
      </c>
      <c r="M195" s="314" t="s">
        <v>606</v>
      </c>
      <c r="O195" s="142"/>
      <c r="P195" s="199"/>
    </row>
    <row r="196" spans="1:17">
      <c r="A196" s="427" t="s">
        <v>86</v>
      </c>
      <c r="B196" s="427"/>
      <c r="C196" s="427"/>
      <c r="D196" s="427"/>
      <c r="E196" s="421" t="s">
        <v>165</v>
      </c>
      <c r="F196" s="422" t="s">
        <v>147</v>
      </c>
      <c r="G196" s="429"/>
      <c r="H196" s="423">
        <v>1000</v>
      </c>
      <c r="I196" s="234"/>
      <c r="J196" s="423">
        <v>4000</v>
      </c>
      <c r="K196" s="458" t="s">
        <v>30</v>
      </c>
      <c r="L196" s="417" t="s">
        <v>605</v>
      </c>
      <c r="M196" s="314" t="s">
        <v>606</v>
      </c>
      <c r="O196" s="142"/>
      <c r="P196" s="199"/>
    </row>
    <row r="197" spans="1:17">
      <c r="A197" s="427" t="s">
        <v>166</v>
      </c>
      <c r="B197" s="427"/>
      <c r="C197" s="427"/>
      <c r="D197" s="427"/>
      <c r="E197" s="421" t="s">
        <v>167</v>
      </c>
      <c r="F197" s="422" t="s">
        <v>147</v>
      </c>
      <c r="G197" s="429"/>
      <c r="H197" s="423">
        <v>1000</v>
      </c>
      <c r="I197" s="234"/>
      <c r="J197" s="423">
        <v>4000</v>
      </c>
      <c r="K197" s="458" t="s">
        <v>30</v>
      </c>
      <c r="L197" s="417" t="s">
        <v>605</v>
      </c>
      <c r="M197" s="314" t="s">
        <v>606</v>
      </c>
      <c r="O197" s="142"/>
      <c r="P197" s="199"/>
    </row>
    <row r="198" spans="1:17">
      <c r="A198" s="427" t="s">
        <v>168</v>
      </c>
      <c r="B198" s="427"/>
      <c r="C198" s="427"/>
      <c r="D198" s="427"/>
      <c r="E198" s="421" t="s">
        <v>169</v>
      </c>
      <c r="F198" s="422" t="s">
        <v>147</v>
      </c>
      <c r="G198" s="429"/>
      <c r="H198" s="423">
        <v>1000</v>
      </c>
      <c r="I198" s="234"/>
      <c r="J198" s="423">
        <v>4000</v>
      </c>
      <c r="K198" s="458" t="s">
        <v>30</v>
      </c>
      <c r="L198" s="417" t="s">
        <v>605</v>
      </c>
      <c r="M198" s="314" t="s">
        <v>606</v>
      </c>
      <c r="O198" s="142"/>
      <c r="P198" s="199"/>
    </row>
    <row r="199" spans="1:17">
      <c r="A199" s="427" t="s">
        <v>170</v>
      </c>
      <c r="B199" s="427"/>
      <c r="C199" s="427"/>
      <c r="D199" s="427"/>
      <c r="E199" s="421" t="s">
        <v>171</v>
      </c>
      <c r="F199" s="422" t="s">
        <v>147</v>
      </c>
      <c r="G199" s="429"/>
      <c r="H199" s="423">
        <v>1000</v>
      </c>
      <c r="I199" s="234"/>
      <c r="J199" s="423">
        <v>4000</v>
      </c>
      <c r="K199" s="458" t="s">
        <v>30</v>
      </c>
      <c r="L199" s="417" t="s">
        <v>605</v>
      </c>
      <c r="M199" s="314" t="s">
        <v>606</v>
      </c>
      <c r="O199" s="142"/>
      <c r="P199" s="199"/>
    </row>
    <row r="200" spans="1:17" ht="23.25" customHeight="1">
      <c r="A200" s="427" t="s">
        <v>172</v>
      </c>
      <c r="B200" s="427"/>
      <c r="C200" s="427"/>
      <c r="D200" s="427"/>
      <c r="E200" s="421" t="s">
        <v>173</v>
      </c>
      <c r="F200" s="422" t="s">
        <v>147</v>
      </c>
      <c r="G200" s="429"/>
      <c r="H200" s="519" t="s">
        <v>152</v>
      </c>
      <c r="I200" s="520"/>
      <c r="J200" s="423">
        <v>8000</v>
      </c>
      <c r="K200" s="458" t="s">
        <v>30</v>
      </c>
      <c r="L200" s="417" t="s">
        <v>605</v>
      </c>
      <c r="M200" s="314" t="s">
        <v>606</v>
      </c>
      <c r="O200" s="142"/>
      <c r="P200" s="199"/>
    </row>
    <row r="201" spans="1:17">
      <c r="A201" s="427"/>
      <c r="B201" s="427"/>
      <c r="C201" s="427"/>
      <c r="D201" s="427"/>
      <c r="E201" s="45" t="s">
        <v>174</v>
      </c>
      <c r="F201" s="401"/>
      <c r="G201" s="430"/>
      <c r="H201" s="402"/>
      <c r="I201" s="330"/>
      <c r="J201" s="402"/>
      <c r="K201" s="334"/>
      <c r="L201" s="142"/>
      <c r="M201" s="141"/>
      <c r="O201" s="142"/>
      <c r="P201" s="199"/>
    </row>
    <row r="202" spans="1:17">
      <c r="A202" s="427"/>
      <c r="B202" s="427"/>
      <c r="C202" s="427"/>
      <c r="D202" s="427"/>
      <c r="E202" s="45"/>
      <c r="F202" s="401"/>
      <c r="G202" s="430"/>
      <c r="H202" s="402"/>
      <c r="I202" s="330"/>
      <c r="J202" s="402"/>
      <c r="K202" s="334"/>
      <c r="L202" s="142"/>
      <c r="M202" s="141"/>
      <c r="O202" s="142"/>
      <c r="P202" s="199"/>
    </row>
    <row r="203" spans="1:17">
      <c r="A203" s="418" t="s">
        <v>824</v>
      </c>
      <c r="B203" s="427"/>
      <c r="C203" s="427"/>
      <c r="D203" s="427"/>
      <c r="E203" s="419"/>
      <c r="F203" s="420"/>
      <c r="G203" s="430"/>
      <c r="H203" s="402"/>
      <c r="I203" s="255"/>
      <c r="J203" s="402"/>
      <c r="K203" s="334"/>
      <c r="L203" s="142"/>
      <c r="M203" s="141"/>
      <c r="O203" s="142"/>
      <c r="P203" s="199"/>
    </row>
    <row r="204" spans="1:17">
      <c r="A204" s="427" t="s">
        <v>175</v>
      </c>
      <c r="B204" s="427"/>
      <c r="C204" s="427"/>
      <c r="D204" s="427"/>
      <c r="E204" s="419"/>
      <c r="F204" s="420"/>
      <c r="G204" s="430"/>
      <c r="H204" s="402"/>
      <c r="I204" s="255"/>
      <c r="J204" s="402"/>
      <c r="K204" s="334"/>
      <c r="L204" s="142"/>
      <c r="M204" s="141"/>
      <c r="O204" s="142"/>
      <c r="P204" s="199"/>
    </row>
    <row r="205" spans="1:17">
      <c r="A205" s="427" t="s">
        <v>176</v>
      </c>
      <c r="B205" s="427"/>
      <c r="C205" s="427"/>
      <c r="D205" s="427"/>
      <c r="E205" s="421" t="s">
        <v>169</v>
      </c>
      <c r="F205" s="422" t="s">
        <v>147</v>
      </c>
      <c r="G205" s="429">
        <v>57</v>
      </c>
      <c r="H205" s="423">
        <v>1000</v>
      </c>
      <c r="I205" s="234"/>
      <c r="J205" s="423">
        <v>4000</v>
      </c>
      <c r="K205" s="458">
        <v>1</v>
      </c>
      <c r="L205" s="426"/>
      <c r="M205" s="314">
        <f>K205*L205</f>
        <v>0</v>
      </c>
      <c r="O205" s="141"/>
      <c r="P205" s="199"/>
      <c r="Q205" s="472"/>
    </row>
    <row r="206" spans="1:17">
      <c r="A206" s="427" t="s">
        <v>177</v>
      </c>
      <c r="B206" s="427"/>
      <c r="C206" s="427"/>
      <c r="D206" s="427"/>
      <c r="E206" s="421" t="s">
        <v>171</v>
      </c>
      <c r="F206" s="422" t="s">
        <v>147</v>
      </c>
      <c r="G206" s="429">
        <v>57</v>
      </c>
      <c r="H206" s="423">
        <v>1000</v>
      </c>
      <c r="I206" s="234"/>
      <c r="J206" s="423">
        <v>4000</v>
      </c>
      <c r="K206" s="458">
        <v>1</v>
      </c>
      <c r="L206" s="426"/>
      <c r="M206" s="314">
        <f t="shared" ref="M206:M208" si="17">K206*L206</f>
        <v>0</v>
      </c>
      <c r="O206" s="141"/>
      <c r="P206" s="199"/>
      <c r="Q206" s="472"/>
    </row>
    <row r="207" spans="1:17">
      <c r="A207" s="427" t="s">
        <v>178</v>
      </c>
      <c r="B207" s="427"/>
      <c r="C207" s="427"/>
      <c r="D207" s="427"/>
      <c r="E207" s="421" t="s">
        <v>179</v>
      </c>
      <c r="F207" s="422" t="s">
        <v>147</v>
      </c>
      <c r="G207" s="429">
        <v>57</v>
      </c>
      <c r="H207" s="423">
        <v>1000</v>
      </c>
      <c r="I207" s="234"/>
      <c r="J207" s="423">
        <v>4000</v>
      </c>
      <c r="K207" s="458">
        <v>1</v>
      </c>
      <c r="L207" s="426"/>
      <c r="M207" s="314">
        <f t="shared" si="17"/>
        <v>0</v>
      </c>
      <c r="O207" s="141"/>
      <c r="P207" s="199"/>
      <c r="Q207" s="472"/>
    </row>
    <row r="208" spans="1:17">
      <c r="A208" s="427" t="s">
        <v>180</v>
      </c>
      <c r="B208" s="427"/>
      <c r="C208" s="427"/>
      <c r="D208" s="427"/>
      <c r="E208" s="421" t="s">
        <v>181</v>
      </c>
      <c r="F208" s="422" t="s">
        <v>147</v>
      </c>
      <c r="G208" s="429">
        <v>57</v>
      </c>
      <c r="H208" s="423">
        <v>1000</v>
      </c>
      <c r="I208" s="234"/>
      <c r="J208" s="423">
        <v>4000</v>
      </c>
      <c r="K208" s="458">
        <v>1</v>
      </c>
      <c r="L208" s="426"/>
      <c r="M208" s="314">
        <f t="shared" si="17"/>
        <v>0</v>
      </c>
      <c r="O208" s="141"/>
      <c r="P208" s="199"/>
      <c r="Q208" s="472"/>
    </row>
    <row r="209" spans="1:17" ht="24.75" customHeight="1">
      <c r="A209" s="427" t="s">
        <v>182</v>
      </c>
      <c r="B209" s="427"/>
      <c r="C209" s="427"/>
      <c r="D209" s="427"/>
      <c r="E209" s="421" t="s">
        <v>183</v>
      </c>
      <c r="F209" s="422" t="s">
        <v>147</v>
      </c>
      <c r="G209" s="429">
        <v>57</v>
      </c>
      <c r="H209" s="519" t="s">
        <v>152</v>
      </c>
      <c r="I209" s="520"/>
      <c r="J209" s="423">
        <v>8000</v>
      </c>
      <c r="K209" s="458" t="s">
        <v>30</v>
      </c>
      <c r="L209" s="417" t="s">
        <v>605</v>
      </c>
      <c r="M209" s="314" t="s">
        <v>606</v>
      </c>
      <c r="O209" s="142"/>
      <c r="P209" s="199"/>
    </row>
    <row r="210" spans="1:17">
      <c r="A210" s="427" t="s">
        <v>184</v>
      </c>
      <c r="B210" s="427"/>
      <c r="C210" s="427"/>
      <c r="D210" s="427"/>
      <c r="E210" s="18"/>
      <c r="F210" s="420"/>
      <c r="G210" s="252"/>
      <c r="H210" s="13"/>
      <c r="I210" s="330"/>
      <c r="J210" s="402"/>
      <c r="K210" s="334"/>
      <c r="L210" s="142"/>
      <c r="M210" s="141"/>
      <c r="O210" s="142"/>
      <c r="P210" s="199"/>
    </row>
    <row r="211" spans="1:17">
      <c r="A211" s="427" t="s">
        <v>185</v>
      </c>
      <c r="B211" s="427"/>
      <c r="C211" s="427"/>
      <c r="D211" s="427"/>
      <c r="E211" s="421" t="s">
        <v>186</v>
      </c>
      <c r="F211" s="422" t="s">
        <v>119</v>
      </c>
      <c r="G211" s="429">
        <v>175</v>
      </c>
      <c r="H211" s="423">
        <v>200</v>
      </c>
      <c r="I211" s="234"/>
      <c r="J211" s="423">
        <v>400</v>
      </c>
      <c r="K211" s="458" t="s">
        <v>30</v>
      </c>
      <c r="L211" s="417" t="s">
        <v>605</v>
      </c>
      <c r="M211" s="314" t="s">
        <v>606</v>
      </c>
      <c r="O211" s="142"/>
      <c r="P211" s="199"/>
      <c r="Q211" s="472"/>
    </row>
    <row r="212" spans="1:17">
      <c r="A212" s="427" t="s">
        <v>187</v>
      </c>
      <c r="B212" s="427"/>
      <c r="C212" s="427"/>
      <c r="D212" s="427"/>
      <c r="E212" s="45" t="s">
        <v>188</v>
      </c>
      <c r="F212" s="136"/>
      <c r="G212" s="253"/>
      <c r="H212" s="136"/>
      <c r="I212" s="330"/>
      <c r="J212" s="136"/>
      <c r="K212" s="330"/>
      <c r="L212" s="143"/>
      <c r="M212" s="85"/>
      <c r="O212" s="473"/>
      <c r="P212" s="199"/>
    </row>
    <row r="213" spans="1:17">
      <c r="A213" s="427"/>
      <c r="B213" s="427"/>
      <c r="C213" s="427"/>
      <c r="D213" s="427"/>
      <c r="E213" s="405"/>
      <c r="F213" s="420"/>
      <c r="G213" s="430"/>
      <c r="H213" s="402"/>
      <c r="I213" s="255"/>
      <c r="J213" s="402"/>
      <c r="K213" s="334"/>
      <c r="L213" s="142"/>
      <c r="M213" s="141"/>
      <c r="O213" s="142"/>
      <c r="P213" s="199"/>
    </row>
    <row r="214" spans="1:17">
      <c r="A214" s="418" t="s">
        <v>189</v>
      </c>
      <c r="B214" s="427"/>
      <c r="C214" s="427"/>
      <c r="D214" s="427"/>
      <c r="E214" s="419"/>
      <c r="F214" s="420"/>
      <c r="G214" s="430"/>
      <c r="H214" s="402"/>
      <c r="I214" s="255"/>
      <c r="J214" s="402"/>
      <c r="K214" s="334"/>
      <c r="L214" s="142"/>
      <c r="M214" s="141"/>
      <c r="O214" s="142"/>
      <c r="P214" s="199"/>
    </row>
    <row r="215" spans="1:17">
      <c r="A215" s="427" t="s">
        <v>145</v>
      </c>
      <c r="B215" s="427"/>
      <c r="C215" s="427"/>
      <c r="D215" s="427"/>
      <c r="E215" s="421" t="s">
        <v>146</v>
      </c>
      <c r="F215" s="422" t="s">
        <v>147</v>
      </c>
      <c r="G215" s="429"/>
      <c r="H215" s="157">
        <v>4000</v>
      </c>
      <c r="I215" s="234"/>
      <c r="J215" s="423">
        <v>4000</v>
      </c>
      <c r="K215" s="458" t="s">
        <v>30</v>
      </c>
      <c r="L215" s="417" t="s">
        <v>605</v>
      </c>
      <c r="M215" s="314" t="s">
        <v>606</v>
      </c>
      <c r="O215" s="142"/>
      <c r="P215" s="199"/>
    </row>
    <row r="216" spans="1:17">
      <c r="A216" s="427" t="s">
        <v>148</v>
      </c>
      <c r="B216" s="427"/>
      <c r="C216" s="427"/>
      <c r="D216" s="427"/>
      <c r="E216" s="421" t="s">
        <v>149</v>
      </c>
      <c r="F216" s="422" t="s">
        <v>147</v>
      </c>
      <c r="G216" s="429"/>
      <c r="H216" s="157">
        <v>4000</v>
      </c>
      <c r="I216" s="234"/>
      <c r="J216" s="423">
        <v>4000</v>
      </c>
      <c r="K216" s="458" t="s">
        <v>30</v>
      </c>
      <c r="L216" s="417" t="s">
        <v>605</v>
      </c>
      <c r="M216" s="314" t="s">
        <v>606</v>
      </c>
      <c r="O216" s="142"/>
      <c r="P216" s="199"/>
    </row>
    <row r="217" spans="1:17">
      <c r="A217" s="427" t="s">
        <v>150</v>
      </c>
      <c r="B217" s="427"/>
      <c r="C217" s="427"/>
      <c r="D217" s="427"/>
      <c r="E217" s="421" t="s">
        <v>151</v>
      </c>
      <c r="F217" s="422" t="s">
        <v>147</v>
      </c>
      <c r="G217" s="429"/>
      <c r="H217" s="157" t="s">
        <v>190</v>
      </c>
      <c r="I217" s="234"/>
      <c r="J217" s="423">
        <v>4000</v>
      </c>
      <c r="K217" s="458" t="s">
        <v>30</v>
      </c>
      <c r="L217" s="417" t="s">
        <v>605</v>
      </c>
      <c r="M217" s="314" t="s">
        <v>606</v>
      </c>
      <c r="O217" s="142"/>
      <c r="P217" s="199"/>
    </row>
    <row r="218" spans="1:17">
      <c r="A218" s="427" t="s">
        <v>153</v>
      </c>
      <c r="B218" s="427"/>
      <c r="C218" s="427"/>
      <c r="D218" s="427"/>
      <c r="E218" s="421" t="s">
        <v>154</v>
      </c>
      <c r="F218" s="422" t="s">
        <v>147</v>
      </c>
      <c r="G218" s="429"/>
      <c r="H218" s="157" t="s">
        <v>190</v>
      </c>
      <c r="I218" s="234"/>
      <c r="J218" s="423">
        <v>4000</v>
      </c>
      <c r="K218" s="458" t="s">
        <v>30</v>
      </c>
      <c r="L218" s="417" t="s">
        <v>605</v>
      </c>
      <c r="M218" s="314" t="s">
        <v>606</v>
      </c>
      <c r="O218" s="142"/>
      <c r="P218" s="199"/>
    </row>
    <row r="219" spans="1:17">
      <c r="A219" s="427"/>
      <c r="B219" s="427"/>
      <c r="C219" s="427"/>
      <c r="D219" s="427"/>
      <c r="E219" s="419"/>
      <c r="F219" s="401"/>
      <c r="G219" s="430"/>
      <c r="H219" s="402"/>
      <c r="I219" s="330"/>
      <c r="J219" s="402"/>
      <c r="K219" s="334"/>
      <c r="L219" s="142"/>
      <c r="M219" s="141"/>
      <c r="O219" s="142"/>
      <c r="P219" s="199"/>
    </row>
    <row r="220" spans="1:17" ht="15.75">
      <c r="A220" s="418" t="s">
        <v>191</v>
      </c>
      <c r="B220" s="427"/>
      <c r="C220" s="427"/>
      <c r="D220" s="427"/>
      <c r="E220" s="419"/>
      <c r="F220" s="420"/>
      <c r="G220" s="430"/>
      <c r="H220" s="172"/>
      <c r="I220" s="255"/>
      <c r="J220" s="402"/>
      <c r="K220" s="334"/>
      <c r="L220" s="142"/>
      <c r="M220" s="141"/>
      <c r="O220" s="142"/>
      <c r="P220" s="199"/>
    </row>
    <row r="221" spans="1:17">
      <c r="A221" s="418" t="s">
        <v>192</v>
      </c>
      <c r="B221" s="427"/>
      <c r="C221" s="427"/>
      <c r="D221" s="427"/>
      <c r="E221" s="419"/>
      <c r="F221" s="420"/>
      <c r="G221" s="430"/>
      <c r="H221" s="402"/>
      <c r="I221" s="255"/>
      <c r="J221" s="402"/>
      <c r="K221" s="334"/>
      <c r="L221" s="142"/>
      <c r="M221" s="141"/>
      <c r="O221" s="142"/>
      <c r="P221" s="199"/>
    </row>
    <row r="222" spans="1:17" ht="15" customHeight="1">
      <c r="A222" s="427" t="s">
        <v>86</v>
      </c>
      <c r="B222" s="427"/>
      <c r="C222" s="427"/>
      <c r="D222" s="427"/>
      <c r="E222" s="421" t="s">
        <v>51</v>
      </c>
      <c r="F222" s="422" t="s">
        <v>128</v>
      </c>
      <c r="G222" s="429"/>
      <c r="H222" s="513" t="s">
        <v>152</v>
      </c>
      <c r="I222" s="514"/>
      <c r="J222" s="422"/>
      <c r="K222" s="458" t="s">
        <v>30</v>
      </c>
      <c r="L222" s="417" t="s">
        <v>605</v>
      </c>
      <c r="M222" s="314" t="s">
        <v>606</v>
      </c>
      <c r="O222" s="142"/>
      <c r="P222" s="199"/>
    </row>
    <row r="223" spans="1:17">
      <c r="A223" s="427" t="s">
        <v>130</v>
      </c>
      <c r="B223" s="427"/>
      <c r="C223" s="427"/>
      <c r="D223" s="427"/>
      <c r="E223" s="421" t="s">
        <v>51</v>
      </c>
      <c r="F223" s="422" t="s">
        <v>128</v>
      </c>
      <c r="G223" s="429"/>
      <c r="H223" s="515"/>
      <c r="I223" s="516"/>
      <c r="J223" s="422"/>
      <c r="K223" s="458" t="s">
        <v>30</v>
      </c>
      <c r="L223" s="417" t="s">
        <v>605</v>
      </c>
      <c r="M223" s="314" t="s">
        <v>606</v>
      </c>
      <c r="O223" s="142"/>
      <c r="P223" s="199"/>
    </row>
    <row r="224" spans="1:17">
      <c r="A224" s="427" t="s">
        <v>110</v>
      </c>
      <c r="B224" s="136"/>
      <c r="C224" s="427"/>
      <c r="D224" s="427"/>
      <c r="E224" s="421" t="s">
        <v>131</v>
      </c>
      <c r="F224" s="422" t="s">
        <v>128</v>
      </c>
      <c r="G224" s="429"/>
      <c r="H224" s="515"/>
      <c r="I224" s="516"/>
      <c r="J224" s="422"/>
      <c r="K224" s="458" t="s">
        <v>30</v>
      </c>
      <c r="L224" s="417" t="s">
        <v>605</v>
      </c>
      <c r="M224" s="314" t="s">
        <v>606</v>
      </c>
      <c r="O224" s="142"/>
      <c r="P224" s="199"/>
    </row>
    <row r="225" spans="1:16">
      <c r="A225" s="427" t="s">
        <v>132</v>
      </c>
      <c r="B225" s="171"/>
      <c r="C225" s="418"/>
      <c r="D225" s="418"/>
      <c r="E225" s="421" t="s">
        <v>193</v>
      </c>
      <c r="F225" s="422" t="s">
        <v>128</v>
      </c>
      <c r="G225" s="429"/>
      <c r="H225" s="515"/>
      <c r="I225" s="516"/>
      <c r="J225" s="422"/>
      <c r="K225" s="458" t="s">
        <v>30</v>
      </c>
      <c r="L225" s="417" t="s">
        <v>605</v>
      </c>
      <c r="M225" s="314" t="s">
        <v>606</v>
      </c>
      <c r="O225" s="142"/>
      <c r="P225" s="199"/>
    </row>
    <row r="226" spans="1:16">
      <c r="A226" s="427" t="s">
        <v>134</v>
      </c>
      <c r="B226" s="136"/>
      <c r="C226" s="427"/>
      <c r="D226" s="427"/>
      <c r="E226" s="421" t="s">
        <v>135</v>
      </c>
      <c r="F226" s="422" t="s">
        <v>128</v>
      </c>
      <c r="G226" s="429"/>
      <c r="H226" s="515"/>
      <c r="I226" s="516"/>
      <c r="J226" s="422"/>
      <c r="K226" s="458" t="s">
        <v>30</v>
      </c>
      <c r="L226" s="417" t="s">
        <v>605</v>
      </c>
      <c r="M226" s="314" t="s">
        <v>606</v>
      </c>
      <c r="O226" s="142"/>
      <c r="P226" s="199"/>
    </row>
    <row r="227" spans="1:16">
      <c r="A227" s="427" t="s">
        <v>136</v>
      </c>
      <c r="B227" s="136"/>
      <c r="C227" s="427"/>
      <c r="D227" s="427"/>
      <c r="E227" s="421" t="s">
        <v>115</v>
      </c>
      <c r="F227" s="422" t="s">
        <v>128</v>
      </c>
      <c r="G227" s="429"/>
      <c r="H227" s="515"/>
      <c r="I227" s="516"/>
      <c r="J227" s="422"/>
      <c r="K227" s="458" t="s">
        <v>30</v>
      </c>
      <c r="L227" s="417" t="s">
        <v>605</v>
      </c>
      <c r="M227" s="314" t="s">
        <v>606</v>
      </c>
      <c r="O227" s="142"/>
      <c r="P227" s="199"/>
    </row>
    <row r="228" spans="1:16">
      <c r="A228" s="427" t="s">
        <v>194</v>
      </c>
      <c r="B228" s="136"/>
      <c r="C228" s="427"/>
      <c r="D228" s="427"/>
      <c r="E228" s="421" t="s">
        <v>195</v>
      </c>
      <c r="F228" s="422" t="s">
        <v>128</v>
      </c>
      <c r="G228" s="429"/>
      <c r="H228" s="515"/>
      <c r="I228" s="516"/>
      <c r="J228" s="422"/>
      <c r="K228" s="458" t="s">
        <v>30</v>
      </c>
      <c r="L228" s="417" t="s">
        <v>605</v>
      </c>
      <c r="M228" s="314" t="s">
        <v>606</v>
      </c>
      <c r="O228" s="142"/>
      <c r="P228" s="199"/>
    </row>
    <row r="229" spans="1:16">
      <c r="A229" s="427" t="s">
        <v>196</v>
      </c>
      <c r="B229" s="136"/>
      <c r="C229" s="427"/>
      <c r="D229" s="427"/>
      <c r="E229" s="421" t="s">
        <v>117</v>
      </c>
      <c r="F229" s="422" t="s">
        <v>128</v>
      </c>
      <c r="G229" s="429"/>
      <c r="H229" s="515"/>
      <c r="I229" s="516"/>
      <c r="J229" s="422"/>
      <c r="K229" s="458" t="s">
        <v>30</v>
      </c>
      <c r="L229" s="417" t="s">
        <v>605</v>
      </c>
      <c r="M229" s="314" t="s">
        <v>606</v>
      </c>
      <c r="O229" s="142"/>
      <c r="P229" s="199"/>
    </row>
    <row r="230" spans="1:16">
      <c r="A230" s="427" t="s">
        <v>139</v>
      </c>
      <c r="B230" s="427"/>
      <c r="C230" s="427"/>
      <c r="D230" s="427"/>
      <c r="E230" s="421" t="s">
        <v>140</v>
      </c>
      <c r="F230" s="422" t="s">
        <v>128</v>
      </c>
      <c r="G230" s="429"/>
      <c r="H230" s="515"/>
      <c r="I230" s="516"/>
      <c r="J230" s="422"/>
      <c r="K230" s="458" t="s">
        <v>30</v>
      </c>
      <c r="L230" s="417" t="s">
        <v>605</v>
      </c>
      <c r="M230" s="314" t="s">
        <v>606</v>
      </c>
      <c r="O230" s="142"/>
      <c r="P230" s="199"/>
    </row>
    <row r="231" spans="1:16">
      <c r="A231" s="427" t="s">
        <v>141</v>
      </c>
      <c r="B231" s="427"/>
      <c r="C231" s="427"/>
      <c r="D231" s="427"/>
      <c r="E231" s="421" t="s">
        <v>142</v>
      </c>
      <c r="F231" s="422" t="s">
        <v>128</v>
      </c>
      <c r="G231" s="429"/>
      <c r="H231" s="515"/>
      <c r="I231" s="516"/>
      <c r="J231" s="422"/>
      <c r="K231" s="458" t="s">
        <v>30</v>
      </c>
      <c r="L231" s="417" t="s">
        <v>605</v>
      </c>
      <c r="M231" s="314" t="s">
        <v>606</v>
      </c>
      <c r="O231" s="142"/>
      <c r="P231" s="199"/>
    </row>
    <row r="232" spans="1:16">
      <c r="A232" s="427" t="s">
        <v>137</v>
      </c>
      <c r="B232" s="427"/>
      <c r="C232" s="427"/>
      <c r="D232" s="427"/>
      <c r="E232" s="421" t="s">
        <v>138</v>
      </c>
      <c r="F232" s="422" t="s">
        <v>128</v>
      </c>
      <c r="G232" s="429"/>
      <c r="H232" s="517"/>
      <c r="I232" s="518"/>
      <c r="J232" s="422"/>
      <c r="K232" s="458" t="s">
        <v>30</v>
      </c>
      <c r="L232" s="417" t="s">
        <v>605</v>
      </c>
      <c r="M232" s="314" t="s">
        <v>606</v>
      </c>
      <c r="O232" s="142"/>
      <c r="P232" s="199"/>
    </row>
    <row r="233" spans="1:16">
      <c r="A233" s="418"/>
      <c r="B233" s="427"/>
      <c r="C233" s="427"/>
      <c r="D233" s="427"/>
      <c r="E233" s="45" t="s">
        <v>143</v>
      </c>
      <c r="F233" s="420"/>
      <c r="G233" s="430"/>
      <c r="H233" s="402"/>
      <c r="I233" s="255"/>
      <c r="J233" s="402"/>
      <c r="K233" s="334"/>
      <c r="L233" s="142"/>
      <c r="M233" s="141"/>
      <c r="O233" s="142"/>
      <c r="P233" s="199"/>
    </row>
    <row r="234" spans="1:16">
      <c r="A234" s="418" t="s">
        <v>197</v>
      </c>
      <c r="B234" s="427"/>
      <c r="C234" s="427"/>
      <c r="D234" s="427"/>
      <c r="E234" s="419"/>
      <c r="F234" s="420"/>
      <c r="G234" s="430"/>
      <c r="H234" s="402"/>
      <c r="I234" s="255"/>
      <c r="J234" s="402"/>
      <c r="K234" s="334"/>
      <c r="L234" s="142"/>
      <c r="M234" s="141"/>
      <c r="O234" s="142"/>
      <c r="P234" s="199"/>
    </row>
    <row r="235" spans="1:16">
      <c r="A235" s="427" t="s">
        <v>145</v>
      </c>
      <c r="B235" s="427"/>
      <c r="C235" s="427"/>
      <c r="D235" s="427"/>
      <c r="E235" s="421" t="s">
        <v>146</v>
      </c>
      <c r="F235" s="422" t="s">
        <v>128</v>
      </c>
      <c r="G235" s="429"/>
      <c r="H235" s="50"/>
      <c r="I235" s="372"/>
      <c r="J235" s="422"/>
      <c r="K235" s="458" t="s">
        <v>30</v>
      </c>
      <c r="L235" s="417" t="s">
        <v>605</v>
      </c>
      <c r="M235" s="314" t="s">
        <v>606</v>
      </c>
      <c r="O235" s="142"/>
      <c r="P235" s="199"/>
    </row>
    <row r="236" spans="1:16">
      <c r="A236" s="427" t="s">
        <v>148</v>
      </c>
      <c r="B236" s="427"/>
      <c r="C236" s="427"/>
      <c r="D236" s="427"/>
      <c r="E236" s="421" t="s">
        <v>149</v>
      </c>
      <c r="F236" s="422" t="s">
        <v>128</v>
      </c>
      <c r="G236" s="429"/>
      <c r="H236" s="51"/>
      <c r="I236" s="373"/>
      <c r="J236" s="422"/>
      <c r="K236" s="458" t="s">
        <v>30</v>
      </c>
      <c r="L236" s="417" t="s">
        <v>605</v>
      </c>
      <c r="M236" s="314" t="s">
        <v>606</v>
      </c>
      <c r="O236" s="142"/>
      <c r="P236" s="199"/>
    </row>
    <row r="237" spans="1:16" ht="15" customHeight="1">
      <c r="A237" s="427" t="s">
        <v>150</v>
      </c>
      <c r="B237" s="427"/>
      <c r="C237" s="427"/>
      <c r="D237" s="427"/>
      <c r="E237" s="421" t="s">
        <v>151</v>
      </c>
      <c r="F237" s="422" t="s">
        <v>128</v>
      </c>
      <c r="G237" s="429"/>
      <c r="H237" s="515" t="s">
        <v>198</v>
      </c>
      <c r="I237" s="516"/>
      <c r="J237" s="422"/>
      <c r="K237" s="458" t="s">
        <v>30</v>
      </c>
      <c r="L237" s="417" t="s">
        <v>605</v>
      </c>
      <c r="M237" s="314" t="s">
        <v>606</v>
      </c>
      <c r="O237" s="142"/>
      <c r="P237" s="199"/>
    </row>
    <row r="238" spans="1:16">
      <c r="A238" s="427" t="s">
        <v>153</v>
      </c>
      <c r="B238" s="427"/>
      <c r="C238" s="427"/>
      <c r="D238" s="427"/>
      <c r="E238" s="421" t="s">
        <v>154</v>
      </c>
      <c r="F238" s="422" t="s">
        <v>128</v>
      </c>
      <c r="G238" s="429"/>
      <c r="H238" s="515"/>
      <c r="I238" s="516"/>
      <c r="J238" s="422"/>
      <c r="K238" s="458" t="s">
        <v>30</v>
      </c>
      <c r="L238" s="417" t="s">
        <v>605</v>
      </c>
      <c r="M238" s="314" t="s">
        <v>606</v>
      </c>
      <c r="O238" s="142"/>
      <c r="P238" s="199"/>
    </row>
    <row r="239" spans="1:16">
      <c r="A239" s="130" t="s">
        <v>199</v>
      </c>
      <c r="B239" s="413"/>
      <c r="C239" s="413"/>
      <c r="D239" s="413"/>
      <c r="E239" s="52" t="s">
        <v>596</v>
      </c>
      <c r="F239" s="53" t="s">
        <v>128</v>
      </c>
      <c r="G239" s="429"/>
      <c r="H239" s="515"/>
      <c r="I239" s="516"/>
      <c r="J239" s="53">
        <v>4000</v>
      </c>
      <c r="K239" s="458" t="s">
        <v>30</v>
      </c>
      <c r="L239" s="417" t="s">
        <v>605</v>
      </c>
      <c r="M239" s="314" t="s">
        <v>606</v>
      </c>
      <c r="O239" s="142"/>
      <c r="P239" s="199"/>
    </row>
    <row r="240" spans="1:16">
      <c r="A240" s="130" t="s">
        <v>200</v>
      </c>
      <c r="B240" s="413"/>
      <c r="C240" s="413"/>
      <c r="D240" s="413"/>
      <c r="E240" s="52" t="s">
        <v>149</v>
      </c>
      <c r="F240" s="53" t="s">
        <v>128</v>
      </c>
      <c r="G240" s="429"/>
      <c r="H240" s="515"/>
      <c r="I240" s="516"/>
      <c r="J240" s="53">
        <v>4000</v>
      </c>
      <c r="K240" s="458" t="s">
        <v>30</v>
      </c>
      <c r="L240" s="417" t="s">
        <v>605</v>
      </c>
      <c r="M240" s="314" t="s">
        <v>606</v>
      </c>
      <c r="O240" s="142"/>
      <c r="P240" s="199"/>
    </row>
    <row r="241" spans="1:16">
      <c r="A241" s="130" t="s">
        <v>201</v>
      </c>
      <c r="B241" s="413"/>
      <c r="C241" s="413"/>
      <c r="D241" s="413"/>
      <c r="E241" s="52" t="s">
        <v>146</v>
      </c>
      <c r="F241" s="53" t="s">
        <v>128</v>
      </c>
      <c r="G241" s="429"/>
      <c r="H241" s="515"/>
      <c r="I241" s="516"/>
      <c r="J241" s="53">
        <v>4000</v>
      </c>
      <c r="K241" s="458" t="s">
        <v>30</v>
      </c>
      <c r="L241" s="417" t="s">
        <v>605</v>
      </c>
      <c r="M241" s="314" t="s">
        <v>606</v>
      </c>
      <c r="O241" s="142"/>
      <c r="P241" s="199"/>
    </row>
    <row r="242" spans="1:16">
      <c r="A242" s="130" t="s">
        <v>202</v>
      </c>
      <c r="B242" s="413"/>
      <c r="C242" s="413"/>
      <c r="D242" s="413"/>
      <c r="E242" s="52" t="s">
        <v>146</v>
      </c>
      <c r="F242" s="53" t="s">
        <v>128</v>
      </c>
      <c r="G242" s="429"/>
      <c r="H242" s="515"/>
      <c r="I242" s="516"/>
      <c r="J242" s="54">
        <v>4000</v>
      </c>
      <c r="K242" s="458" t="s">
        <v>30</v>
      </c>
      <c r="L242" s="417" t="s">
        <v>605</v>
      </c>
      <c r="M242" s="314" t="s">
        <v>606</v>
      </c>
      <c r="O242" s="142"/>
      <c r="P242" s="199"/>
    </row>
    <row r="243" spans="1:16">
      <c r="A243" s="130" t="s">
        <v>203</v>
      </c>
      <c r="B243" s="413"/>
      <c r="C243" s="413"/>
      <c r="D243" s="413"/>
      <c r="E243" s="52" t="s">
        <v>204</v>
      </c>
      <c r="F243" s="53" t="s">
        <v>128</v>
      </c>
      <c r="G243" s="429"/>
      <c r="H243" s="515"/>
      <c r="I243" s="516"/>
      <c r="J243" s="54">
        <v>4000</v>
      </c>
      <c r="K243" s="458" t="s">
        <v>30</v>
      </c>
      <c r="L243" s="417" t="s">
        <v>605</v>
      </c>
      <c r="M243" s="314" t="s">
        <v>606</v>
      </c>
      <c r="O243" s="142"/>
      <c r="P243" s="199"/>
    </row>
    <row r="244" spans="1:16">
      <c r="A244" s="130" t="s">
        <v>205</v>
      </c>
      <c r="B244" s="413"/>
      <c r="C244" s="413"/>
      <c r="D244" s="413"/>
      <c r="E244" s="52" t="s">
        <v>206</v>
      </c>
      <c r="F244" s="53" t="s">
        <v>128</v>
      </c>
      <c r="G244" s="429"/>
      <c r="H244" s="517"/>
      <c r="I244" s="518"/>
      <c r="J244" s="54">
        <v>4000</v>
      </c>
      <c r="K244" s="458" t="s">
        <v>30</v>
      </c>
      <c r="L244" s="417" t="s">
        <v>605</v>
      </c>
      <c r="M244" s="314" t="s">
        <v>606</v>
      </c>
      <c r="O244" s="142"/>
      <c r="P244" s="199"/>
    </row>
    <row r="245" spans="1:16">
      <c r="A245" s="427"/>
      <c r="B245" s="427"/>
      <c r="C245" s="427"/>
      <c r="D245" s="427"/>
      <c r="E245" s="45" t="s">
        <v>161</v>
      </c>
      <c r="F245" s="420"/>
      <c r="G245" s="430"/>
      <c r="H245" s="402"/>
      <c r="I245" s="255"/>
      <c r="J245" s="402"/>
      <c r="K245" s="334"/>
      <c r="L245" s="142"/>
      <c r="M245" s="141"/>
      <c r="O245" s="142"/>
      <c r="P245" s="199"/>
    </row>
    <row r="246" spans="1:16">
      <c r="A246" s="427"/>
      <c r="B246" s="427"/>
      <c r="C246" s="427"/>
      <c r="D246" s="419"/>
      <c r="E246" s="419"/>
      <c r="F246" s="401"/>
      <c r="G246" s="430"/>
      <c r="H246" s="402"/>
      <c r="I246" s="330"/>
      <c r="J246" s="402"/>
      <c r="K246" s="334"/>
      <c r="L246" s="142"/>
      <c r="M246" s="141"/>
      <c r="O246" s="142"/>
      <c r="P246" s="199"/>
    </row>
    <row r="247" spans="1:16">
      <c r="A247" s="418" t="s">
        <v>207</v>
      </c>
      <c r="B247" s="427"/>
      <c r="C247" s="427"/>
      <c r="D247" s="427"/>
      <c r="E247" s="419"/>
      <c r="F247" s="420"/>
      <c r="G247" s="430"/>
      <c r="H247" s="402"/>
      <c r="I247" s="255"/>
      <c r="J247" s="402"/>
      <c r="K247" s="334"/>
      <c r="L247" s="142"/>
      <c r="M247" s="141"/>
      <c r="O247" s="142"/>
      <c r="P247" s="199"/>
    </row>
    <row r="248" spans="1:16">
      <c r="A248" s="427" t="s">
        <v>163</v>
      </c>
      <c r="B248" s="427"/>
      <c r="C248" s="427"/>
      <c r="D248" s="427"/>
      <c r="E248" s="421" t="s">
        <v>164</v>
      </c>
      <c r="F248" s="422" t="s">
        <v>147</v>
      </c>
      <c r="G248" s="429"/>
      <c r="H248" s="423">
        <v>500</v>
      </c>
      <c r="I248" s="234">
        <v>0</v>
      </c>
      <c r="J248" s="423">
        <v>2500</v>
      </c>
      <c r="K248" s="458" t="s">
        <v>30</v>
      </c>
      <c r="L248" s="417" t="s">
        <v>605</v>
      </c>
      <c r="M248" s="314" t="s">
        <v>606</v>
      </c>
      <c r="O248" s="142"/>
      <c r="P248" s="199"/>
    </row>
    <row r="249" spans="1:16">
      <c r="A249" s="427" t="s">
        <v>86</v>
      </c>
      <c r="B249" s="427"/>
      <c r="C249" s="427"/>
      <c r="D249" s="427"/>
      <c r="E249" s="421" t="s">
        <v>165</v>
      </c>
      <c r="F249" s="422" t="s">
        <v>147</v>
      </c>
      <c r="G249" s="429"/>
      <c r="H249" s="423">
        <v>500</v>
      </c>
      <c r="I249" s="234">
        <v>0</v>
      </c>
      <c r="J249" s="423">
        <v>2500</v>
      </c>
      <c r="K249" s="458" t="s">
        <v>30</v>
      </c>
      <c r="L249" s="417" t="s">
        <v>605</v>
      </c>
      <c r="M249" s="314" t="s">
        <v>606</v>
      </c>
      <c r="O249" s="142"/>
      <c r="P249" s="199"/>
    </row>
    <row r="250" spans="1:16">
      <c r="A250" s="427" t="s">
        <v>166</v>
      </c>
      <c r="B250" s="427"/>
      <c r="C250" s="427"/>
      <c r="D250" s="427"/>
      <c r="E250" s="421" t="s">
        <v>167</v>
      </c>
      <c r="F250" s="422" t="s">
        <v>147</v>
      </c>
      <c r="G250" s="429"/>
      <c r="H250" s="423">
        <v>500</v>
      </c>
      <c r="I250" s="234">
        <v>0</v>
      </c>
      <c r="J250" s="423">
        <v>2500</v>
      </c>
      <c r="K250" s="458" t="s">
        <v>30</v>
      </c>
      <c r="L250" s="417" t="s">
        <v>605</v>
      </c>
      <c r="M250" s="314" t="s">
        <v>606</v>
      </c>
      <c r="O250" s="142"/>
      <c r="P250" s="199"/>
    </row>
    <row r="251" spans="1:16">
      <c r="A251" s="427" t="s">
        <v>168</v>
      </c>
      <c r="B251" s="427"/>
      <c r="C251" s="427"/>
      <c r="D251" s="427"/>
      <c r="E251" s="421" t="s">
        <v>169</v>
      </c>
      <c r="F251" s="422" t="s">
        <v>147</v>
      </c>
      <c r="G251" s="429"/>
      <c r="H251" s="423">
        <v>500</v>
      </c>
      <c r="I251" s="234">
        <v>0</v>
      </c>
      <c r="J251" s="423">
        <v>2500</v>
      </c>
      <c r="K251" s="458" t="s">
        <v>30</v>
      </c>
      <c r="L251" s="417" t="s">
        <v>605</v>
      </c>
      <c r="M251" s="314" t="s">
        <v>606</v>
      </c>
      <c r="O251" s="142"/>
      <c r="P251" s="199"/>
    </row>
    <row r="252" spans="1:16">
      <c r="A252" s="427" t="s">
        <v>170</v>
      </c>
      <c r="B252" s="427"/>
      <c r="C252" s="427"/>
      <c r="D252" s="427"/>
      <c r="E252" s="421" t="s">
        <v>171</v>
      </c>
      <c r="F252" s="422" t="s">
        <v>147</v>
      </c>
      <c r="G252" s="429"/>
      <c r="H252" s="423">
        <v>500</v>
      </c>
      <c r="I252" s="234">
        <v>0</v>
      </c>
      <c r="J252" s="423">
        <v>2500</v>
      </c>
      <c r="K252" s="458" t="s">
        <v>30</v>
      </c>
      <c r="L252" s="417" t="s">
        <v>605</v>
      </c>
      <c r="M252" s="314" t="s">
        <v>606</v>
      </c>
      <c r="O252" s="142"/>
      <c r="P252" s="199"/>
    </row>
    <row r="253" spans="1:16">
      <c r="A253" s="427"/>
      <c r="B253" s="427"/>
      <c r="C253" s="427"/>
      <c r="D253" s="427"/>
      <c r="E253" s="419"/>
      <c r="F253" s="401"/>
      <c r="G253" s="430"/>
      <c r="H253" s="402"/>
      <c r="I253" s="330"/>
      <c r="J253" s="402"/>
      <c r="K253" s="334"/>
      <c r="L253" s="142"/>
      <c r="M253" s="141"/>
      <c r="O253" s="142"/>
      <c r="P253" s="199"/>
    </row>
    <row r="254" spans="1:16">
      <c r="A254" s="427"/>
      <c r="B254" s="427"/>
      <c r="C254" s="427"/>
      <c r="D254" s="427"/>
      <c r="E254" s="419"/>
      <c r="F254" s="401"/>
      <c r="G254" s="430"/>
      <c r="H254" s="402"/>
      <c r="I254" s="330"/>
      <c r="J254" s="402"/>
      <c r="K254" s="334"/>
      <c r="L254" s="142"/>
      <c r="M254" s="141"/>
      <c r="O254" s="142"/>
      <c r="P254" s="199"/>
    </row>
    <row r="255" spans="1:16">
      <c r="A255" s="418" t="s">
        <v>208</v>
      </c>
      <c r="B255" s="427"/>
      <c r="C255" s="427"/>
      <c r="D255" s="427"/>
      <c r="E255" s="419"/>
      <c r="F255" s="420"/>
      <c r="G255" s="430"/>
      <c r="H255" s="402"/>
      <c r="I255" s="255"/>
      <c r="J255" s="402"/>
      <c r="K255" s="334"/>
      <c r="L255" s="142"/>
      <c r="M255" s="141"/>
      <c r="O255" s="142"/>
      <c r="P255" s="199"/>
    </row>
    <row r="256" spans="1:16">
      <c r="A256" s="427" t="s">
        <v>175</v>
      </c>
      <c r="B256" s="427"/>
      <c r="C256" s="427"/>
      <c r="D256" s="427"/>
      <c r="E256" s="419"/>
      <c r="F256" s="420"/>
      <c r="G256" s="430"/>
      <c r="H256" s="402"/>
      <c r="I256" s="255"/>
      <c r="J256" s="402"/>
      <c r="K256" s="334"/>
      <c r="L256" s="142"/>
      <c r="M256" s="141"/>
      <c r="O256" s="142"/>
      <c r="P256" s="199"/>
    </row>
    <row r="257" spans="1:16">
      <c r="A257" s="427" t="s">
        <v>176</v>
      </c>
      <c r="B257" s="427"/>
      <c r="C257" s="427"/>
      <c r="D257" s="427"/>
      <c r="E257" s="421" t="s">
        <v>169</v>
      </c>
      <c r="F257" s="422" t="s">
        <v>147</v>
      </c>
      <c r="G257" s="429"/>
      <c r="H257" s="423">
        <v>500</v>
      </c>
      <c r="I257" s="234">
        <v>0</v>
      </c>
      <c r="J257" s="423">
        <v>2500</v>
      </c>
      <c r="K257" s="458" t="s">
        <v>30</v>
      </c>
      <c r="L257" s="417" t="s">
        <v>605</v>
      </c>
      <c r="M257" s="314" t="s">
        <v>606</v>
      </c>
      <c r="O257" s="142"/>
      <c r="P257" s="199"/>
    </row>
    <row r="258" spans="1:16">
      <c r="A258" s="427" t="s">
        <v>177</v>
      </c>
      <c r="B258" s="427"/>
      <c r="C258" s="427"/>
      <c r="D258" s="427"/>
      <c r="E258" s="421" t="s">
        <v>171</v>
      </c>
      <c r="F258" s="422" t="s">
        <v>147</v>
      </c>
      <c r="G258" s="429"/>
      <c r="H258" s="423">
        <v>500</v>
      </c>
      <c r="I258" s="234">
        <v>0</v>
      </c>
      <c r="J258" s="423">
        <v>2500</v>
      </c>
      <c r="K258" s="458" t="s">
        <v>30</v>
      </c>
      <c r="L258" s="417" t="s">
        <v>605</v>
      </c>
      <c r="M258" s="314" t="s">
        <v>606</v>
      </c>
      <c r="O258" s="142"/>
      <c r="P258" s="199"/>
    </row>
    <row r="259" spans="1:16">
      <c r="A259" s="427" t="s">
        <v>178</v>
      </c>
      <c r="B259" s="427"/>
      <c r="C259" s="427"/>
      <c r="D259" s="427"/>
      <c r="E259" s="421" t="s">
        <v>179</v>
      </c>
      <c r="F259" s="422" t="s">
        <v>147</v>
      </c>
      <c r="G259" s="429"/>
      <c r="H259" s="423">
        <v>500</v>
      </c>
      <c r="I259" s="234">
        <v>0</v>
      </c>
      <c r="J259" s="423">
        <v>2500</v>
      </c>
      <c r="K259" s="458" t="s">
        <v>30</v>
      </c>
      <c r="L259" s="417" t="s">
        <v>605</v>
      </c>
      <c r="M259" s="314" t="s">
        <v>606</v>
      </c>
      <c r="O259" s="142"/>
      <c r="P259" s="199"/>
    </row>
    <row r="260" spans="1:16">
      <c r="A260" s="427" t="s">
        <v>180</v>
      </c>
      <c r="B260" s="427"/>
      <c r="C260" s="427"/>
      <c r="D260" s="427"/>
      <c r="E260" s="421" t="s">
        <v>181</v>
      </c>
      <c r="F260" s="422" t="s">
        <v>147</v>
      </c>
      <c r="G260" s="429"/>
      <c r="H260" s="423">
        <v>500</v>
      </c>
      <c r="I260" s="234">
        <v>0</v>
      </c>
      <c r="J260" s="423">
        <v>2500</v>
      </c>
      <c r="K260" s="458" t="s">
        <v>30</v>
      </c>
      <c r="L260" s="417" t="s">
        <v>605</v>
      </c>
      <c r="M260" s="314" t="s">
        <v>606</v>
      </c>
      <c r="O260" s="142"/>
      <c r="P260" s="199"/>
    </row>
    <row r="261" spans="1:16">
      <c r="A261" s="427" t="s">
        <v>184</v>
      </c>
      <c r="B261" s="427"/>
      <c r="C261" s="427"/>
      <c r="D261" s="427"/>
      <c r="E261" s="419"/>
      <c r="F261" s="427"/>
      <c r="G261" s="435"/>
      <c r="H261" s="427"/>
      <c r="I261" s="342"/>
      <c r="J261" s="427"/>
      <c r="K261" s="333"/>
      <c r="L261" s="417"/>
      <c r="M261" s="412"/>
      <c r="O261" s="142"/>
      <c r="P261" s="199"/>
    </row>
    <row r="262" spans="1:16">
      <c r="A262" s="427" t="s">
        <v>185</v>
      </c>
      <c r="B262" s="427"/>
      <c r="C262" s="427"/>
      <c r="D262" s="427"/>
      <c r="E262" s="421" t="s">
        <v>186</v>
      </c>
      <c r="F262" s="422" t="s">
        <v>119</v>
      </c>
      <c r="G262" s="429"/>
      <c r="H262" s="423">
        <v>100</v>
      </c>
      <c r="I262" s="234">
        <v>0</v>
      </c>
      <c r="J262" s="423">
        <v>200</v>
      </c>
      <c r="K262" s="458" t="s">
        <v>30</v>
      </c>
      <c r="L262" s="417" t="s">
        <v>605</v>
      </c>
      <c r="M262" s="314" t="s">
        <v>606</v>
      </c>
      <c r="O262" s="142"/>
      <c r="P262" s="199"/>
    </row>
    <row r="263" spans="1:16">
      <c r="A263" s="427" t="s">
        <v>187</v>
      </c>
      <c r="B263" s="427"/>
      <c r="C263" s="427"/>
      <c r="D263" s="427"/>
      <c r="E263" s="419"/>
      <c r="F263" s="401"/>
      <c r="G263" s="430"/>
      <c r="H263" s="402"/>
      <c r="I263" s="330"/>
      <c r="J263" s="402"/>
      <c r="K263" s="334"/>
      <c r="L263" s="142"/>
      <c r="M263" s="141"/>
      <c r="O263" s="142"/>
      <c r="P263" s="199"/>
    </row>
    <row r="264" spans="1:16">
      <c r="A264" s="427"/>
      <c r="B264" s="427"/>
      <c r="C264" s="427"/>
      <c r="D264" s="427"/>
      <c r="E264" s="419"/>
      <c r="F264" s="401"/>
      <c r="G264" s="430"/>
      <c r="H264" s="402"/>
      <c r="I264" s="330"/>
      <c r="J264" s="402"/>
      <c r="K264" s="334"/>
      <c r="L264" s="142"/>
      <c r="M264" s="141"/>
      <c r="O264" s="142"/>
      <c r="P264" s="199"/>
    </row>
    <row r="265" spans="1:16">
      <c r="A265" s="418" t="s">
        <v>209</v>
      </c>
      <c r="B265" s="427"/>
      <c r="C265" s="427"/>
      <c r="D265" s="427"/>
      <c r="E265" s="419"/>
      <c r="F265" s="420"/>
      <c r="G265" s="430"/>
      <c r="H265" s="402"/>
      <c r="I265" s="255"/>
      <c r="J265" s="402"/>
      <c r="K265" s="334"/>
      <c r="L265" s="142"/>
      <c r="M265" s="141"/>
      <c r="O265" s="142"/>
      <c r="P265" s="199"/>
    </row>
    <row r="266" spans="1:16">
      <c r="A266" s="427" t="s">
        <v>145</v>
      </c>
      <c r="B266" s="427"/>
      <c r="C266" s="427"/>
      <c r="D266" s="427"/>
      <c r="E266" s="421" t="s">
        <v>146</v>
      </c>
      <c r="F266" s="422" t="s">
        <v>147</v>
      </c>
      <c r="G266" s="429"/>
      <c r="H266" s="55">
        <v>2500</v>
      </c>
      <c r="I266" s="234">
        <v>0</v>
      </c>
      <c r="J266" s="423">
        <v>2500</v>
      </c>
      <c r="K266" s="458" t="s">
        <v>30</v>
      </c>
      <c r="L266" s="417" t="s">
        <v>605</v>
      </c>
      <c r="M266" s="314" t="s">
        <v>606</v>
      </c>
      <c r="O266" s="142"/>
      <c r="P266" s="199"/>
    </row>
    <row r="267" spans="1:16">
      <c r="A267" s="427" t="s">
        <v>148</v>
      </c>
      <c r="B267" s="427"/>
      <c r="C267" s="427"/>
      <c r="D267" s="427"/>
      <c r="E267" s="421" t="s">
        <v>149</v>
      </c>
      <c r="F267" s="422" t="s">
        <v>147</v>
      </c>
      <c r="G267" s="429"/>
      <c r="H267" s="55">
        <v>2500</v>
      </c>
      <c r="I267" s="234">
        <v>0</v>
      </c>
      <c r="J267" s="423">
        <v>2500</v>
      </c>
      <c r="K267" s="458" t="s">
        <v>30</v>
      </c>
      <c r="L267" s="417" t="s">
        <v>605</v>
      </c>
      <c r="M267" s="314" t="s">
        <v>606</v>
      </c>
      <c r="O267" s="142"/>
      <c r="P267" s="199"/>
    </row>
    <row r="268" spans="1:16">
      <c r="A268" s="427" t="s">
        <v>150</v>
      </c>
      <c r="B268" s="427"/>
      <c r="C268" s="427"/>
      <c r="D268" s="427"/>
      <c r="E268" s="421" t="s">
        <v>151</v>
      </c>
      <c r="F268" s="422" t="s">
        <v>147</v>
      </c>
      <c r="G268" s="429"/>
      <c r="H268" s="424" t="s">
        <v>190</v>
      </c>
      <c r="I268" s="234">
        <v>0</v>
      </c>
      <c r="J268" s="423">
        <v>2500</v>
      </c>
      <c r="K268" s="458" t="s">
        <v>30</v>
      </c>
      <c r="L268" s="417" t="s">
        <v>605</v>
      </c>
      <c r="M268" s="314" t="s">
        <v>606</v>
      </c>
      <c r="O268" s="142"/>
      <c r="P268" s="199"/>
    </row>
    <row r="269" spans="1:16">
      <c r="A269" s="427" t="s">
        <v>153</v>
      </c>
      <c r="B269" s="427"/>
      <c r="C269" s="427"/>
      <c r="D269" s="427"/>
      <c r="E269" s="421" t="s">
        <v>154</v>
      </c>
      <c r="F269" s="422" t="s">
        <v>147</v>
      </c>
      <c r="G269" s="429"/>
      <c r="H269" s="424" t="s">
        <v>190</v>
      </c>
      <c r="I269" s="234">
        <v>0</v>
      </c>
      <c r="J269" s="423">
        <v>2500</v>
      </c>
      <c r="K269" s="458" t="s">
        <v>30</v>
      </c>
      <c r="L269" s="417" t="s">
        <v>605</v>
      </c>
      <c r="M269" s="314" t="s">
        <v>606</v>
      </c>
      <c r="O269" s="142"/>
      <c r="P269" s="199"/>
    </row>
    <row r="270" spans="1:16">
      <c r="A270" s="427"/>
      <c r="B270" s="427"/>
      <c r="C270" s="427"/>
      <c r="D270" s="427"/>
      <c r="E270" s="419"/>
      <c r="F270" s="401"/>
      <c r="G270" s="248"/>
      <c r="H270" s="30"/>
      <c r="I270" s="330"/>
      <c r="J270" s="30"/>
      <c r="K270" s="338"/>
      <c r="L270" s="131"/>
      <c r="M270" s="126"/>
      <c r="O270" s="142"/>
      <c r="P270" s="199"/>
    </row>
    <row r="271" spans="1:16">
      <c r="A271" s="418"/>
      <c r="B271" s="427"/>
      <c r="C271" s="427"/>
      <c r="D271" s="427"/>
      <c r="E271" s="419"/>
      <c r="F271" s="420"/>
      <c r="G271" s="430"/>
      <c r="H271" s="402"/>
      <c r="I271" s="255"/>
      <c r="J271" s="402"/>
      <c r="K271" s="334"/>
      <c r="L271" s="142"/>
      <c r="M271" s="141"/>
      <c r="O271" s="142"/>
      <c r="P271" s="199"/>
    </row>
    <row r="272" spans="1:16">
      <c r="A272" s="418" t="s">
        <v>210</v>
      </c>
      <c r="B272" s="427"/>
      <c r="C272" s="427"/>
      <c r="D272" s="427"/>
      <c r="E272" s="419"/>
      <c r="F272" s="420"/>
      <c r="G272" s="430"/>
      <c r="H272" s="402"/>
      <c r="I272" s="255"/>
      <c r="J272" s="402"/>
      <c r="K272" s="334"/>
      <c r="L272" s="142"/>
      <c r="M272" s="141"/>
      <c r="O272" s="142"/>
      <c r="P272" s="199"/>
    </row>
    <row r="273" spans="1:16">
      <c r="A273" s="418" t="s">
        <v>825</v>
      </c>
      <c r="B273" s="427"/>
      <c r="C273" s="427"/>
      <c r="D273" s="427"/>
      <c r="E273" s="419"/>
      <c r="F273" s="420"/>
      <c r="G273" s="430"/>
      <c r="H273" s="402"/>
      <c r="I273" s="255"/>
      <c r="J273" s="402"/>
      <c r="K273" s="334"/>
      <c r="L273" s="142"/>
      <c r="M273" s="141"/>
      <c r="O273" s="142"/>
      <c r="P273" s="199"/>
    </row>
    <row r="274" spans="1:16">
      <c r="A274" s="418" t="s">
        <v>211</v>
      </c>
      <c r="B274" s="427"/>
      <c r="C274" s="427"/>
      <c r="D274" s="427"/>
      <c r="E274" s="419"/>
      <c r="F274" s="420"/>
      <c r="G274" s="430"/>
      <c r="H274" s="402"/>
      <c r="I274" s="255"/>
      <c r="J274" s="402"/>
      <c r="K274" s="334"/>
      <c r="L274" s="142"/>
      <c r="M274" s="141"/>
      <c r="O274" s="142"/>
      <c r="P274" s="199"/>
    </row>
    <row r="275" spans="1:16" ht="15" customHeight="1">
      <c r="A275" s="427" t="s">
        <v>86</v>
      </c>
      <c r="B275" s="427"/>
      <c r="C275" s="427"/>
      <c r="D275" s="427"/>
      <c r="E275" s="421" t="s">
        <v>51</v>
      </c>
      <c r="F275" s="422" t="s">
        <v>128</v>
      </c>
      <c r="G275" s="429"/>
      <c r="H275" s="513" t="s">
        <v>152</v>
      </c>
      <c r="I275" s="514"/>
      <c r="J275" s="422"/>
      <c r="K275" s="458" t="s">
        <v>30</v>
      </c>
      <c r="L275" s="417" t="s">
        <v>605</v>
      </c>
      <c r="M275" s="314" t="s">
        <v>606</v>
      </c>
      <c r="O275" s="142"/>
      <c r="P275" s="199"/>
    </row>
    <row r="276" spans="1:16">
      <c r="A276" s="427" t="s">
        <v>130</v>
      </c>
      <c r="B276" s="427"/>
      <c r="C276" s="427"/>
      <c r="D276" s="427"/>
      <c r="E276" s="421" t="s">
        <v>51</v>
      </c>
      <c r="F276" s="422" t="s">
        <v>128</v>
      </c>
      <c r="G276" s="429"/>
      <c r="H276" s="515"/>
      <c r="I276" s="516"/>
      <c r="J276" s="422"/>
      <c r="K276" s="458" t="s">
        <v>30</v>
      </c>
      <c r="L276" s="417" t="s">
        <v>605</v>
      </c>
      <c r="M276" s="314" t="s">
        <v>606</v>
      </c>
      <c r="O276" s="142"/>
      <c r="P276" s="199"/>
    </row>
    <row r="277" spans="1:16">
      <c r="A277" s="427" t="s">
        <v>110</v>
      </c>
      <c r="B277" s="136"/>
      <c r="C277" s="427"/>
      <c r="D277" s="427"/>
      <c r="E277" s="421" t="s">
        <v>131</v>
      </c>
      <c r="F277" s="422" t="s">
        <v>128</v>
      </c>
      <c r="G277" s="429"/>
      <c r="H277" s="515"/>
      <c r="I277" s="516"/>
      <c r="J277" s="422"/>
      <c r="K277" s="458" t="s">
        <v>30</v>
      </c>
      <c r="L277" s="417" t="s">
        <v>605</v>
      </c>
      <c r="M277" s="314" t="s">
        <v>606</v>
      </c>
      <c r="O277" s="142"/>
      <c r="P277" s="199"/>
    </row>
    <row r="278" spans="1:16">
      <c r="A278" s="427" t="s">
        <v>132</v>
      </c>
      <c r="B278" s="171"/>
      <c r="C278" s="418"/>
      <c r="D278" s="418"/>
      <c r="E278" s="421" t="s">
        <v>193</v>
      </c>
      <c r="F278" s="422" t="s">
        <v>128</v>
      </c>
      <c r="G278" s="429"/>
      <c r="H278" s="515"/>
      <c r="I278" s="516"/>
      <c r="J278" s="422"/>
      <c r="K278" s="458" t="s">
        <v>30</v>
      </c>
      <c r="L278" s="417" t="s">
        <v>605</v>
      </c>
      <c r="M278" s="314" t="s">
        <v>606</v>
      </c>
      <c r="O278" s="142"/>
      <c r="P278" s="199"/>
    </row>
    <row r="279" spans="1:16">
      <c r="A279" s="427" t="s">
        <v>134</v>
      </c>
      <c r="B279" s="136"/>
      <c r="C279" s="427"/>
      <c r="D279" s="427"/>
      <c r="E279" s="421" t="s">
        <v>135</v>
      </c>
      <c r="F279" s="422" t="s">
        <v>128</v>
      </c>
      <c r="G279" s="429"/>
      <c r="H279" s="515"/>
      <c r="I279" s="516"/>
      <c r="J279" s="422"/>
      <c r="K279" s="458" t="s">
        <v>30</v>
      </c>
      <c r="L279" s="417" t="s">
        <v>605</v>
      </c>
      <c r="M279" s="314" t="s">
        <v>606</v>
      </c>
      <c r="O279" s="142"/>
      <c r="P279" s="199"/>
    </row>
    <row r="280" spans="1:16">
      <c r="A280" s="427" t="s">
        <v>136</v>
      </c>
      <c r="B280" s="136"/>
      <c r="C280" s="427"/>
      <c r="D280" s="427"/>
      <c r="E280" s="421" t="s">
        <v>115</v>
      </c>
      <c r="F280" s="422" t="s">
        <v>128</v>
      </c>
      <c r="G280" s="429"/>
      <c r="H280" s="515"/>
      <c r="I280" s="516"/>
      <c r="J280" s="422"/>
      <c r="K280" s="458" t="s">
        <v>30</v>
      </c>
      <c r="L280" s="417" t="s">
        <v>605</v>
      </c>
      <c r="M280" s="314" t="s">
        <v>606</v>
      </c>
      <c r="O280" s="142"/>
      <c r="P280" s="199"/>
    </row>
    <row r="281" spans="1:16">
      <c r="A281" s="427" t="s">
        <v>194</v>
      </c>
      <c r="B281" s="136"/>
      <c r="C281" s="427"/>
      <c r="D281" s="427"/>
      <c r="E281" s="421" t="s">
        <v>195</v>
      </c>
      <c r="F281" s="422" t="s">
        <v>128</v>
      </c>
      <c r="G281" s="429"/>
      <c r="H281" s="515"/>
      <c r="I281" s="516"/>
      <c r="J281" s="422"/>
      <c r="K281" s="458" t="s">
        <v>30</v>
      </c>
      <c r="L281" s="417" t="s">
        <v>605</v>
      </c>
      <c r="M281" s="314" t="s">
        <v>606</v>
      </c>
      <c r="O281" s="142"/>
      <c r="P281" s="199"/>
    </row>
    <row r="282" spans="1:16">
      <c r="A282" s="427" t="s">
        <v>196</v>
      </c>
      <c r="B282" s="136"/>
      <c r="C282" s="427"/>
      <c r="D282" s="427"/>
      <c r="E282" s="421" t="s">
        <v>117</v>
      </c>
      <c r="F282" s="422" t="s">
        <v>128</v>
      </c>
      <c r="G282" s="429"/>
      <c r="H282" s="515"/>
      <c r="I282" s="516"/>
      <c r="J282" s="422"/>
      <c r="K282" s="458" t="s">
        <v>30</v>
      </c>
      <c r="L282" s="417" t="s">
        <v>605</v>
      </c>
      <c r="M282" s="314" t="s">
        <v>606</v>
      </c>
      <c r="O282" s="142"/>
      <c r="P282" s="199"/>
    </row>
    <row r="283" spans="1:16">
      <c r="A283" s="427" t="s">
        <v>137</v>
      </c>
      <c r="B283" s="427"/>
      <c r="C283" s="427"/>
      <c r="D283" s="427"/>
      <c r="E283" s="421" t="s">
        <v>138</v>
      </c>
      <c r="F283" s="422" t="s">
        <v>128</v>
      </c>
      <c r="G283" s="429"/>
      <c r="H283" s="515"/>
      <c r="I283" s="516"/>
      <c r="J283" s="422"/>
      <c r="K283" s="458" t="s">
        <v>30</v>
      </c>
      <c r="L283" s="417" t="s">
        <v>605</v>
      </c>
      <c r="M283" s="314" t="s">
        <v>606</v>
      </c>
      <c r="O283" s="142"/>
      <c r="P283" s="199"/>
    </row>
    <row r="284" spans="1:16">
      <c r="A284" s="427" t="s">
        <v>139</v>
      </c>
      <c r="B284" s="427"/>
      <c r="C284" s="427"/>
      <c r="D284" s="427"/>
      <c r="E284" s="421" t="s">
        <v>140</v>
      </c>
      <c r="F284" s="422" t="s">
        <v>128</v>
      </c>
      <c r="G284" s="429"/>
      <c r="H284" s="515"/>
      <c r="I284" s="516"/>
      <c r="J284" s="422"/>
      <c r="K284" s="458" t="s">
        <v>30</v>
      </c>
      <c r="L284" s="417" t="s">
        <v>605</v>
      </c>
      <c r="M284" s="314" t="s">
        <v>606</v>
      </c>
      <c r="O284" s="142"/>
      <c r="P284" s="199"/>
    </row>
    <row r="285" spans="1:16">
      <c r="A285" s="427" t="s">
        <v>141</v>
      </c>
      <c r="B285" s="427"/>
      <c r="C285" s="427"/>
      <c r="D285" s="427"/>
      <c r="E285" s="421" t="s">
        <v>142</v>
      </c>
      <c r="F285" s="422" t="s">
        <v>128</v>
      </c>
      <c r="G285" s="429"/>
      <c r="H285" s="517"/>
      <c r="I285" s="518"/>
      <c r="J285" s="422"/>
      <c r="K285" s="458" t="s">
        <v>30</v>
      </c>
      <c r="L285" s="417" t="s">
        <v>605</v>
      </c>
      <c r="M285" s="314" t="s">
        <v>606</v>
      </c>
      <c r="O285" s="142"/>
      <c r="P285" s="199"/>
    </row>
    <row r="286" spans="1:16">
      <c r="A286" s="427"/>
      <c r="B286" s="427"/>
      <c r="C286" s="427"/>
      <c r="D286" s="427"/>
      <c r="E286" s="45" t="s">
        <v>143</v>
      </c>
      <c r="F286" s="420"/>
      <c r="G286" s="430"/>
      <c r="H286" s="402"/>
      <c r="I286" s="255"/>
      <c r="J286" s="402"/>
      <c r="K286" s="334"/>
      <c r="L286" s="142"/>
      <c r="M286" s="141"/>
      <c r="O286" s="142"/>
      <c r="P286" s="199"/>
    </row>
    <row r="287" spans="1:16">
      <c r="A287" s="418"/>
      <c r="B287" s="427"/>
      <c r="C287" s="427"/>
      <c r="D287" s="427"/>
      <c r="E287" s="419"/>
      <c r="F287" s="420"/>
      <c r="G287" s="430"/>
      <c r="H287" s="402"/>
      <c r="I287" s="255"/>
      <c r="J287" s="402"/>
      <c r="K287" s="334"/>
      <c r="L287" s="142"/>
      <c r="M287" s="141"/>
      <c r="O287" s="142"/>
      <c r="P287" s="199"/>
    </row>
    <row r="288" spans="1:16">
      <c r="A288" s="418" t="s">
        <v>212</v>
      </c>
      <c r="B288" s="427"/>
      <c r="C288" s="427"/>
      <c r="D288" s="427"/>
      <c r="E288" s="419"/>
      <c r="F288" s="420"/>
      <c r="G288" s="430"/>
      <c r="H288" s="402"/>
      <c r="I288" s="255"/>
      <c r="J288" s="402"/>
      <c r="K288" s="334"/>
      <c r="L288" s="142"/>
      <c r="M288" s="141"/>
      <c r="O288" s="142"/>
      <c r="P288" s="199"/>
    </row>
    <row r="289" spans="1:16">
      <c r="A289" s="427" t="s">
        <v>145</v>
      </c>
      <c r="B289" s="427"/>
      <c r="C289" s="427"/>
      <c r="D289" s="427"/>
      <c r="E289" s="421" t="s">
        <v>146</v>
      </c>
      <c r="F289" s="422" t="s">
        <v>128</v>
      </c>
      <c r="G289" s="429"/>
      <c r="H289" s="46">
        <v>2500</v>
      </c>
      <c r="I289" s="234">
        <f t="shared" ref="I289:I290" si="18">+G289/H289</f>
        <v>0</v>
      </c>
      <c r="J289" s="422">
        <v>2500</v>
      </c>
      <c r="K289" s="458" t="s">
        <v>30</v>
      </c>
      <c r="L289" s="417" t="s">
        <v>605</v>
      </c>
      <c r="M289" s="314" t="s">
        <v>606</v>
      </c>
      <c r="O289" s="142"/>
      <c r="P289" s="199"/>
    </row>
    <row r="290" spans="1:16">
      <c r="A290" s="427" t="s">
        <v>148</v>
      </c>
      <c r="B290" s="427"/>
      <c r="C290" s="427"/>
      <c r="D290" s="427"/>
      <c r="E290" s="421" t="s">
        <v>149</v>
      </c>
      <c r="F290" s="422" t="s">
        <v>128</v>
      </c>
      <c r="G290" s="429"/>
      <c r="H290" s="46">
        <v>2500</v>
      </c>
      <c r="I290" s="234">
        <f t="shared" si="18"/>
        <v>0</v>
      </c>
      <c r="J290" s="422">
        <v>2500</v>
      </c>
      <c r="K290" s="458" t="s">
        <v>30</v>
      </c>
      <c r="L290" s="417" t="s">
        <v>605</v>
      </c>
      <c r="M290" s="314" t="s">
        <v>606</v>
      </c>
      <c r="O290" s="142"/>
      <c r="P290" s="199"/>
    </row>
    <row r="291" spans="1:16" ht="15" customHeight="1">
      <c r="A291" s="427" t="s">
        <v>150</v>
      </c>
      <c r="B291" s="427"/>
      <c r="C291" s="427"/>
      <c r="D291" s="427"/>
      <c r="E291" s="421" t="s">
        <v>151</v>
      </c>
      <c r="F291" s="422" t="s">
        <v>128</v>
      </c>
      <c r="G291" s="429"/>
      <c r="H291" s="538" t="s">
        <v>198</v>
      </c>
      <c r="I291" s="539"/>
      <c r="J291" s="422">
        <v>2500</v>
      </c>
      <c r="K291" s="458" t="s">
        <v>30</v>
      </c>
      <c r="L291" s="417" t="s">
        <v>605</v>
      </c>
      <c r="M291" s="314" t="s">
        <v>606</v>
      </c>
      <c r="O291" s="142"/>
      <c r="P291" s="199"/>
    </row>
    <row r="292" spans="1:16">
      <c r="A292" s="427" t="s">
        <v>153</v>
      </c>
      <c r="B292" s="427"/>
      <c r="C292" s="427"/>
      <c r="D292" s="427"/>
      <c r="E292" s="421" t="s">
        <v>154</v>
      </c>
      <c r="F292" s="422" t="s">
        <v>128</v>
      </c>
      <c r="G292" s="429"/>
      <c r="H292" s="540"/>
      <c r="I292" s="541"/>
      <c r="J292" s="422">
        <v>2500</v>
      </c>
      <c r="K292" s="458" t="s">
        <v>30</v>
      </c>
      <c r="L292" s="417" t="s">
        <v>605</v>
      </c>
      <c r="M292" s="314" t="s">
        <v>606</v>
      </c>
      <c r="O292" s="142"/>
      <c r="P292" s="199"/>
    </row>
    <row r="293" spans="1:16">
      <c r="A293" s="427" t="s">
        <v>213</v>
      </c>
      <c r="B293" s="413"/>
      <c r="C293" s="413"/>
      <c r="D293" s="413"/>
      <c r="E293" s="52" t="s">
        <v>596</v>
      </c>
      <c r="F293" s="53" t="s">
        <v>128</v>
      </c>
      <c r="G293" s="429"/>
      <c r="H293" s="540"/>
      <c r="I293" s="541"/>
      <c r="J293" s="53">
        <v>4000</v>
      </c>
      <c r="K293" s="458" t="s">
        <v>30</v>
      </c>
      <c r="L293" s="417" t="s">
        <v>605</v>
      </c>
      <c r="M293" s="314" t="s">
        <v>606</v>
      </c>
      <c r="O293" s="142"/>
      <c r="P293" s="199"/>
    </row>
    <row r="294" spans="1:16">
      <c r="A294" s="427" t="s">
        <v>214</v>
      </c>
      <c r="B294" s="413"/>
      <c r="C294" s="413"/>
      <c r="D294" s="413"/>
      <c r="E294" s="52" t="s">
        <v>149</v>
      </c>
      <c r="F294" s="53" t="s">
        <v>128</v>
      </c>
      <c r="G294" s="429"/>
      <c r="H294" s="540"/>
      <c r="I294" s="541"/>
      <c r="J294" s="53">
        <v>4000</v>
      </c>
      <c r="K294" s="458" t="s">
        <v>30</v>
      </c>
      <c r="L294" s="417" t="s">
        <v>605</v>
      </c>
      <c r="M294" s="314" t="s">
        <v>606</v>
      </c>
      <c r="O294" s="142"/>
      <c r="P294" s="199"/>
    </row>
    <row r="295" spans="1:16">
      <c r="A295" s="427" t="s">
        <v>215</v>
      </c>
      <c r="B295" s="413"/>
      <c r="C295" s="413"/>
      <c r="D295" s="413"/>
      <c r="E295" s="52" t="s">
        <v>146</v>
      </c>
      <c r="F295" s="53" t="s">
        <v>128</v>
      </c>
      <c r="G295" s="429"/>
      <c r="H295" s="540"/>
      <c r="I295" s="541"/>
      <c r="J295" s="53">
        <v>4000</v>
      </c>
      <c r="K295" s="458" t="s">
        <v>30</v>
      </c>
      <c r="L295" s="417" t="s">
        <v>605</v>
      </c>
      <c r="M295" s="314" t="s">
        <v>606</v>
      </c>
      <c r="O295" s="142"/>
      <c r="P295" s="199"/>
    </row>
    <row r="296" spans="1:16">
      <c r="A296" s="427" t="s">
        <v>216</v>
      </c>
      <c r="B296" s="413"/>
      <c r="C296" s="413"/>
      <c r="D296" s="413"/>
      <c r="E296" s="52" t="s">
        <v>146</v>
      </c>
      <c r="F296" s="53" t="s">
        <v>128</v>
      </c>
      <c r="G296" s="429"/>
      <c r="H296" s="540"/>
      <c r="I296" s="541"/>
      <c r="J296" s="54">
        <v>4000</v>
      </c>
      <c r="K296" s="458" t="s">
        <v>30</v>
      </c>
      <c r="L296" s="417" t="s">
        <v>605</v>
      </c>
      <c r="M296" s="314" t="s">
        <v>606</v>
      </c>
      <c r="O296" s="142"/>
      <c r="P296" s="199"/>
    </row>
    <row r="297" spans="1:16">
      <c r="A297" s="427" t="s">
        <v>217</v>
      </c>
      <c r="B297" s="413"/>
      <c r="C297" s="413"/>
      <c r="D297" s="413"/>
      <c r="E297" s="52" t="s">
        <v>204</v>
      </c>
      <c r="F297" s="53" t="s">
        <v>128</v>
      </c>
      <c r="G297" s="429"/>
      <c r="H297" s="540"/>
      <c r="I297" s="541"/>
      <c r="J297" s="54">
        <v>4000</v>
      </c>
      <c r="K297" s="458" t="s">
        <v>30</v>
      </c>
      <c r="L297" s="417" t="s">
        <v>605</v>
      </c>
      <c r="M297" s="314" t="s">
        <v>606</v>
      </c>
      <c r="O297" s="142"/>
      <c r="P297" s="199"/>
    </row>
    <row r="298" spans="1:16">
      <c r="A298" s="427" t="s">
        <v>218</v>
      </c>
      <c r="B298" s="413"/>
      <c r="C298" s="413"/>
      <c r="D298" s="413"/>
      <c r="E298" s="52" t="s">
        <v>206</v>
      </c>
      <c r="F298" s="53" t="s">
        <v>128</v>
      </c>
      <c r="G298" s="429"/>
      <c r="H298" s="542"/>
      <c r="I298" s="543"/>
      <c r="J298" s="54">
        <v>4000</v>
      </c>
      <c r="K298" s="458" t="s">
        <v>30</v>
      </c>
      <c r="L298" s="417" t="s">
        <v>605</v>
      </c>
      <c r="M298" s="314" t="s">
        <v>606</v>
      </c>
      <c r="O298" s="142"/>
      <c r="P298" s="199"/>
    </row>
    <row r="299" spans="1:16">
      <c r="A299" s="427"/>
      <c r="B299" s="427"/>
      <c r="C299" s="427"/>
      <c r="D299" s="427"/>
      <c r="E299" s="45" t="s">
        <v>219</v>
      </c>
      <c r="F299" s="45"/>
      <c r="G299" s="430"/>
      <c r="H299" s="402"/>
      <c r="I299" s="255"/>
      <c r="J299" s="402"/>
      <c r="K299" s="334"/>
      <c r="L299" s="142"/>
      <c r="M299" s="141"/>
      <c r="O299" s="142"/>
      <c r="P299" s="199"/>
    </row>
    <row r="300" spans="1:16">
      <c r="A300" s="418" t="s">
        <v>220</v>
      </c>
      <c r="B300" s="427"/>
      <c r="C300" s="427"/>
      <c r="D300" s="427"/>
      <c r="E300" s="419"/>
      <c r="F300" s="420"/>
      <c r="G300" s="430"/>
      <c r="H300" s="402"/>
      <c r="I300" s="255"/>
      <c r="J300" s="402"/>
      <c r="K300" s="334"/>
      <c r="L300" s="142"/>
      <c r="M300" s="141"/>
      <c r="O300" s="142"/>
      <c r="P300" s="199"/>
    </row>
    <row r="301" spans="1:16">
      <c r="A301" s="427" t="s">
        <v>163</v>
      </c>
      <c r="B301" s="427"/>
      <c r="C301" s="427"/>
      <c r="D301" s="427"/>
      <c r="E301" s="421" t="s">
        <v>164</v>
      </c>
      <c r="F301" s="422" t="s">
        <v>147</v>
      </c>
      <c r="G301" s="429"/>
      <c r="H301" s="423">
        <v>500</v>
      </c>
      <c r="I301" s="234">
        <f t="shared" ref="I301:I305" si="19">+G301/H301</f>
        <v>0</v>
      </c>
      <c r="J301" s="423">
        <v>2500</v>
      </c>
      <c r="K301" s="458" t="s">
        <v>30</v>
      </c>
      <c r="L301" s="417" t="s">
        <v>605</v>
      </c>
      <c r="M301" s="314" t="s">
        <v>606</v>
      </c>
      <c r="O301" s="142"/>
      <c r="P301" s="199"/>
    </row>
    <row r="302" spans="1:16">
      <c r="A302" s="427" t="s">
        <v>86</v>
      </c>
      <c r="B302" s="427"/>
      <c r="C302" s="427"/>
      <c r="D302" s="427"/>
      <c r="E302" s="421" t="s">
        <v>165</v>
      </c>
      <c r="F302" s="422" t="s">
        <v>147</v>
      </c>
      <c r="G302" s="429"/>
      <c r="H302" s="423">
        <v>500</v>
      </c>
      <c r="I302" s="234">
        <f t="shared" si="19"/>
        <v>0</v>
      </c>
      <c r="J302" s="423">
        <v>2500</v>
      </c>
      <c r="K302" s="458" t="s">
        <v>30</v>
      </c>
      <c r="L302" s="417" t="s">
        <v>605</v>
      </c>
      <c r="M302" s="314" t="s">
        <v>606</v>
      </c>
      <c r="O302" s="142"/>
      <c r="P302" s="199"/>
    </row>
    <row r="303" spans="1:16">
      <c r="A303" s="427" t="s">
        <v>166</v>
      </c>
      <c r="B303" s="427"/>
      <c r="C303" s="427"/>
      <c r="D303" s="427"/>
      <c r="E303" s="421" t="s">
        <v>167</v>
      </c>
      <c r="F303" s="422" t="s">
        <v>147</v>
      </c>
      <c r="G303" s="429"/>
      <c r="H303" s="423">
        <v>500</v>
      </c>
      <c r="I303" s="234">
        <f t="shared" si="19"/>
        <v>0</v>
      </c>
      <c r="J303" s="423">
        <v>2500</v>
      </c>
      <c r="K303" s="458" t="s">
        <v>30</v>
      </c>
      <c r="L303" s="417" t="s">
        <v>605</v>
      </c>
      <c r="M303" s="314" t="s">
        <v>606</v>
      </c>
      <c r="O303" s="142"/>
      <c r="P303" s="199"/>
    </row>
    <row r="304" spans="1:16">
      <c r="A304" s="427" t="s">
        <v>168</v>
      </c>
      <c r="B304" s="427"/>
      <c r="C304" s="427"/>
      <c r="D304" s="427"/>
      <c r="E304" s="421" t="s">
        <v>169</v>
      </c>
      <c r="F304" s="422" t="s">
        <v>147</v>
      </c>
      <c r="G304" s="429"/>
      <c r="H304" s="423">
        <v>500</v>
      </c>
      <c r="I304" s="234">
        <f t="shared" si="19"/>
        <v>0</v>
      </c>
      <c r="J304" s="423">
        <v>2500</v>
      </c>
      <c r="K304" s="458" t="s">
        <v>30</v>
      </c>
      <c r="L304" s="417" t="s">
        <v>605</v>
      </c>
      <c r="M304" s="314" t="s">
        <v>606</v>
      </c>
      <c r="O304" s="142"/>
      <c r="P304" s="199"/>
    </row>
    <row r="305" spans="1:17">
      <c r="A305" s="427" t="s">
        <v>170</v>
      </c>
      <c r="B305" s="427"/>
      <c r="C305" s="427"/>
      <c r="D305" s="427"/>
      <c r="E305" s="421" t="s">
        <v>171</v>
      </c>
      <c r="F305" s="422" t="s">
        <v>147</v>
      </c>
      <c r="G305" s="429"/>
      <c r="H305" s="423">
        <v>500</v>
      </c>
      <c r="I305" s="234">
        <f t="shared" si="19"/>
        <v>0</v>
      </c>
      <c r="J305" s="423">
        <v>2500</v>
      </c>
      <c r="K305" s="458" t="s">
        <v>30</v>
      </c>
      <c r="L305" s="417" t="s">
        <v>605</v>
      </c>
      <c r="M305" s="314" t="s">
        <v>606</v>
      </c>
      <c r="O305" s="142"/>
      <c r="P305" s="199"/>
    </row>
    <row r="306" spans="1:17">
      <c r="A306" s="427" t="s">
        <v>172</v>
      </c>
      <c r="B306" s="427"/>
      <c r="C306" s="427"/>
      <c r="D306" s="427"/>
      <c r="E306" s="421" t="s">
        <v>173</v>
      </c>
      <c r="F306" s="422" t="s">
        <v>147</v>
      </c>
      <c r="G306" s="429"/>
      <c r="H306" s="241" t="s">
        <v>152</v>
      </c>
      <c r="I306" s="374"/>
      <c r="J306" s="423">
        <v>8000</v>
      </c>
      <c r="K306" s="458" t="s">
        <v>30</v>
      </c>
      <c r="L306" s="417" t="s">
        <v>605</v>
      </c>
      <c r="M306" s="314" t="s">
        <v>606</v>
      </c>
      <c r="O306" s="142"/>
      <c r="P306" s="199"/>
    </row>
    <row r="307" spans="1:17">
      <c r="A307" s="427"/>
      <c r="B307" s="427"/>
      <c r="C307" s="427"/>
      <c r="D307" s="427"/>
      <c r="E307" s="45" t="s">
        <v>174</v>
      </c>
      <c r="F307" s="401"/>
      <c r="G307" s="430"/>
      <c r="H307" s="402"/>
      <c r="I307" s="330"/>
      <c r="J307" s="402"/>
      <c r="K307" s="334"/>
      <c r="L307" s="142"/>
      <c r="M307" s="141"/>
      <c r="O307" s="142"/>
      <c r="P307" s="199"/>
    </row>
    <row r="308" spans="1:17">
      <c r="A308" s="427"/>
      <c r="B308" s="427"/>
      <c r="C308" s="427"/>
      <c r="D308" s="427"/>
      <c r="E308" s="419"/>
      <c r="F308" s="401"/>
      <c r="G308" s="430"/>
      <c r="H308" s="402"/>
      <c r="I308" s="330"/>
      <c r="J308" s="402"/>
      <c r="K308" s="334"/>
      <c r="L308" s="142"/>
      <c r="M308" s="141"/>
      <c r="O308" s="142"/>
      <c r="P308" s="199"/>
    </row>
    <row r="309" spans="1:17">
      <c r="A309" s="418" t="s">
        <v>826</v>
      </c>
      <c r="B309" s="427"/>
      <c r="C309" s="427"/>
      <c r="D309" s="427"/>
      <c r="E309" s="419"/>
      <c r="F309" s="420"/>
      <c r="G309" s="430"/>
      <c r="H309" s="402"/>
      <c r="I309" s="255"/>
      <c r="J309" s="402"/>
      <c r="K309" s="334"/>
      <c r="L309" s="142"/>
      <c r="M309" s="141"/>
      <c r="O309" s="142"/>
      <c r="P309" s="199"/>
    </row>
    <row r="310" spans="1:17">
      <c r="A310" s="427" t="s">
        <v>175</v>
      </c>
      <c r="B310" s="427"/>
      <c r="C310" s="427"/>
      <c r="D310" s="427"/>
      <c r="E310" s="419"/>
      <c r="F310" s="420"/>
      <c r="G310" s="430"/>
      <c r="H310" s="402"/>
      <c r="I310" s="255"/>
      <c r="J310" s="402"/>
      <c r="K310" s="334"/>
      <c r="L310" s="142"/>
      <c r="M310" s="141"/>
      <c r="O310" s="142"/>
      <c r="P310" s="199"/>
    </row>
    <row r="311" spans="1:17">
      <c r="A311" s="427" t="s">
        <v>176</v>
      </c>
      <c r="B311" s="427"/>
      <c r="C311" s="427"/>
      <c r="D311" s="427"/>
      <c r="E311" s="421" t="s">
        <v>169</v>
      </c>
      <c r="F311" s="422" t="s">
        <v>147</v>
      </c>
      <c r="G311" s="429">
        <v>18</v>
      </c>
      <c r="H311" s="423">
        <v>500</v>
      </c>
      <c r="I311" s="234"/>
      <c r="J311" s="423">
        <v>2500</v>
      </c>
      <c r="K311" s="458">
        <v>1</v>
      </c>
      <c r="L311" s="426"/>
      <c r="M311" s="314">
        <f>K311*L311</f>
        <v>0</v>
      </c>
      <c r="O311" s="141"/>
      <c r="P311" s="199"/>
      <c r="Q311" s="472"/>
    </row>
    <row r="312" spans="1:17">
      <c r="A312" s="427" t="s">
        <v>177</v>
      </c>
      <c r="B312" s="427"/>
      <c r="C312" s="427"/>
      <c r="D312" s="427"/>
      <c r="E312" s="421" t="s">
        <v>171</v>
      </c>
      <c r="F312" s="422" t="s">
        <v>147</v>
      </c>
      <c r="G312" s="429">
        <v>18</v>
      </c>
      <c r="H312" s="423">
        <v>500</v>
      </c>
      <c r="I312" s="234"/>
      <c r="J312" s="423">
        <v>2500</v>
      </c>
      <c r="K312" s="458">
        <v>1</v>
      </c>
      <c r="L312" s="426"/>
      <c r="M312" s="314">
        <f t="shared" ref="M312:M314" si="20">K312*L312</f>
        <v>0</v>
      </c>
      <c r="O312" s="141"/>
      <c r="P312" s="199"/>
      <c r="Q312" s="472"/>
    </row>
    <row r="313" spans="1:17">
      <c r="A313" s="427" t="s">
        <v>178</v>
      </c>
      <c r="B313" s="427"/>
      <c r="C313" s="427"/>
      <c r="D313" s="427"/>
      <c r="E313" s="421" t="s">
        <v>179</v>
      </c>
      <c r="F313" s="422" t="s">
        <v>147</v>
      </c>
      <c r="G313" s="429">
        <v>18</v>
      </c>
      <c r="H313" s="423">
        <v>500</v>
      </c>
      <c r="I313" s="234"/>
      <c r="J313" s="423">
        <v>2500</v>
      </c>
      <c r="K313" s="458">
        <v>1</v>
      </c>
      <c r="L313" s="426"/>
      <c r="M313" s="314">
        <f t="shared" si="20"/>
        <v>0</v>
      </c>
      <c r="O313" s="141"/>
      <c r="P313" s="199"/>
      <c r="Q313" s="472"/>
    </row>
    <row r="314" spans="1:17">
      <c r="A314" s="427" t="s">
        <v>180</v>
      </c>
      <c r="B314" s="427"/>
      <c r="C314" s="427"/>
      <c r="D314" s="427"/>
      <c r="E314" s="421" t="s">
        <v>181</v>
      </c>
      <c r="F314" s="422" t="s">
        <v>147</v>
      </c>
      <c r="G314" s="429">
        <v>18</v>
      </c>
      <c r="H314" s="423">
        <v>500</v>
      </c>
      <c r="I314" s="234"/>
      <c r="J314" s="423">
        <v>2500</v>
      </c>
      <c r="K314" s="458">
        <v>1</v>
      </c>
      <c r="L314" s="426"/>
      <c r="M314" s="314">
        <f t="shared" si="20"/>
        <v>0</v>
      </c>
      <c r="O314" s="141"/>
      <c r="P314" s="199"/>
      <c r="Q314" s="472"/>
    </row>
    <row r="315" spans="1:17">
      <c r="A315" s="427" t="s">
        <v>221</v>
      </c>
      <c r="B315" s="427"/>
      <c r="C315" s="427"/>
      <c r="D315" s="427"/>
      <c r="E315" s="421" t="s">
        <v>222</v>
      </c>
      <c r="F315" s="422" t="s">
        <v>147</v>
      </c>
      <c r="G315" s="429">
        <v>18</v>
      </c>
      <c r="H315" s="423">
        <v>1000</v>
      </c>
      <c r="I315" s="234"/>
      <c r="J315" s="423">
        <v>2500</v>
      </c>
      <c r="K315" s="458" t="s">
        <v>30</v>
      </c>
      <c r="L315" s="417" t="s">
        <v>605</v>
      </c>
      <c r="M315" s="314" t="s">
        <v>606</v>
      </c>
      <c r="O315" s="142"/>
      <c r="P315" s="199"/>
    </row>
    <row r="316" spans="1:17">
      <c r="A316" s="427" t="s">
        <v>182</v>
      </c>
      <c r="B316" s="427"/>
      <c r="C316" s="427"/>
      <c r="D316" s="427"/>
      <c r="E316" s="421" t="s">
        <v>183</v>
      </c>
      <c r="F316" s="422" t="s">
        <v>147</v>
      </c>
      <c r="G316" s="429">
        <v>18</v>
      </c>
      <c r="H316" s="241" t="s">
        <v>152</v>
      </c>
      <c r="I316" s="374"/>
      <c r="J316" s="423">
        <v>8000</v>
      </c>
      <c r="K316" s="458" t="s">
        <v>30</v>
      </c>
      <c r="L316" s="417" t="s">
        <v>605</v>
      </c>
      <c r="M316" s="314" t="s">
        <v>606</v>
      </c>
      <c r="O316" s="142"/>
      <c r="P316" s="199"/>
    </row>
    <row r="317" spans="1:17">
      <c r="A317" s="427" t="s">
        <v>184</v>
      </c>
      <c r="B317" s="427"/>
      <c r="C317" s="427"/>
      <c r="D317" s="427"/>
      <c r="E317" s="419"/>
      <c r="F317" s="427"/>
      <c r="G317" s="435"/>
      <c r="H317" s="427"/>
      <c r="I317" s="342"/>
      <c r="J317" s="427"/>
      <c r="K317" s="330"/>
      <c r="L317" s="134"/>
      <c r="M317" s="412"/>
      <c r="O317" s="144"/>
      <c r="P317" s="199"/>
    </row>
    <row r="318" spans="1:17">
      <c r="A318" s="427" t="s">
        <v>185</v>
      </c>
      <c r="B318" s="427"/>
      <c r="C318" s="427"/>
      <c r="D318" s="427"/>
      <c r="E318" s="421" t="s">
        <v>186</v>
      </c>
      <c r="F318" s="422" t="s">
        <v>119</v>
      </c>
      <c r="G318" s="429">
        <v>175</v>
      </c>
      <c r="H318" s="423">
        <v>100</v>
      </c>
      <c r="I318" s="234"/>
      <c r="J318" s="423">
        <v>200</v>
      </c>
      <c r="K318" s="458" t="s">
        <v>30</v>
      </c>
      <c r="L318" s="417" t="s">
        <v>605</v>
      </c>
      <c r="M318" s="314" t="s">
        <v>606</v>
      </c>
      <c r="O318" s="142"/>
      <c r="P318" s="199"/>
      <c r="Q318" s="472"/>
    </row>
    <row r="319" spans="1:17">
      <c r="A319" s="427" t="s">
        <v>187</v>
      </c>
      <c r="B319" s="427"/>
      <c r="C319" s="427"/>
      <c r="D319" s="427"/>
      <c r="E319" s="45" t="s">
        <v>174</v>
      </c>
      <c r="F319" s="420"/>
      <c r="G319" s="430"/>
      <c r="H319" s="402"/>
      <c r="I319" s="255"/>
      <c r="J319" s="402"/>
      <c r="K319" s="334"/>
      <c r="L319" s="142"/>
      <c r="M319" s="141"/>
      <c r="O319" s="142"/>
      <c r="P319" s="199"/>
    </row>
    <row r="320" spans="1:17">
      <c r="A320" s="427"/>
      <c r="B320" s="427"/>
      <c r="C320" s="427"/>
      <c r="D320" s="427"/>
      <c r="E320" s="45" t="s">
        <v>797</v>
      </c>
      <c r="F320" s="420"/>
      <c r="G320" s="430"/>
      <c r="H320" s="402"/>
      <c r="I320" s="255"/>
      <c r="J320" s="402"/>
      <c r="K320" s="334"/>
      <c r="L320" s="142"/>
      <c r="M320" s="141"/>
      <c r="O320" s="142"/>
      <c r="P320" s="199"/>
    </row>
    <row r="321" spans="1:17">
      <c r="A321" s="418"/>
      <c r="B321" s="427"/>
      <c r="C321" s="427"/>
      <c r="D321" s="427"/>
      <c r="E321" s="45"/>
      <c r="F321" s="420"/>
      <c r="G321" s="430"/>
      <c r="H321" s="402"/>
      <c r="I321" s="255"/>
      <c r="J321" s="402"/>
      <c r="K321" s="334"/>
      <c r="L321" s="142"/>
      <c r="M321" s="141"/>
      <c r="O321" s="142"/>
      <c r="P321" s="199"/>
    </row>
    <row r="322" spans="1:17">
      <c r="A322" s="418" t="s">
        <v>223</v>
      </c>
      <c r="B322" s="427"/>
      <c r="C322" s="427"/>
      <c r="D322" s="427"/>
      <c r="E322" s="419"/>
      <c r="F322" s="420"/>
      <c r="G322" s="430"/>
      <c r="H322" s="402"/>
      <c r="I322" s="255"/>
      <c r="J322" s="402"/>
      <c r="K322" s="334"/>
      <c r="L322" s="142"/>
      <c r="M322" s="141"/>
      <c r="O322" s="142"/>
    </row>
    <row r="323" spans="1:17">
      <c r="A323" s="427" t="s">
        <v>145</v>
      </c>
      <c r="B323" s="427"/>
      <c r="C323" s="427"/>
      <c r="D323" s="427"/>
      <c r="E323" s="421" t="s">
        <v>146</v>
      </c>
      <c r="F323" s="422" t="s">
        <v>147</v>
      </c>
      <c r="G323" s="429"/>
      <c r="H323" s="423">
        <v>2500</v>
      </c>
      <c r="I323" s="234">
        <f t="shared" ref="I323:I324" si="21">+G323/H323</f>
        <v>0</v>
      </c>
      <c r="J323" s="423">
        <v>2500</v>
      </c>
      <c r="K323" s="458" t="s">
        <v>30</v>
      </c>
      <c r="L323" s="417" t="s">
        <v>605</v>
      </c>
      <c r="M323" s="314" t="s">
        <v>606</v>
      </c>
      <c r="O323" s="142"/>
    </row>
    <row r="324" spans="1:17">
      <c r="A324" s="427" t="s">
        <v>148</v>
      </c>
      <c r="B324" s="427"/>
      <c r="C324" s="427"/>
      <c r="D324" s="427"/>
      <c r="E324" s="421" t="s">
        <v>149</v>
      </c>
      <c r="F324" s="422" t="s">
        <v>147</v>
      </c>
      <c r="G324" s="429"/>
      <c r="H324" s="423">
        <v>2500</v>
      </c>
      <c r="I324" s="234">
        <f t="shared" si="21"/>
        <v>0</v>
      </c>
      <c r="J324" s="423">
        <v>2500</v>
      </c>
      <c r="K324" s="458" t="s">
        <v>30</v>
      </c>
      <c r="L324" s="417" t="s">
        <v>605</v>
      </c>
      <c r="M324" s="314" t="s">
        <v>606</v>
      </c>
      <c r="O324" s="142"/>
    </row>
    <row r="325" spans="1:17">
      <c r="A325" s="427" t="s">
        <v>150</v>
      </c>
      <c r="B325" s="427"/>
      <c r="C325" s="427"/>
      <c r="D325" s="427"/>
      <c r="E325" s="421" t="s">
        <v>151</v>
      </c>
      <c r="F325" s="422" t="s">
        <v>147</v>
      </c>
      <c r="G325" s="429"/>
      <c r="H325" s="424" t="s">
        <v>190</v>
      </c>
      <c r="I325" s="234">
        <v>0</v>
      </c>
      <c r="J325" s="423">
        <v>2500</v>
      </c>
      <c r="K325" s="458" t="s">
        <v>30</v>
      </c>
      <c r="L325" s="417" t="s">
        <v>605</v>
      </c>
      <c r="M325" s="314" t="s">
        <v>606</v>
      </c>
      <c r="O325" s="142"/>
    </row>
    <row r="326" spans="1:17">
      <c r="A326" s="427" t="s">
        <v>153</v>
      </c>
      <c r="B326" s="427"/>
      <c r="C326" s="427"/>
      <c r="D326" s="427"/>
      <c r="E326" s="421" t="s">
        <v>154</v>
      </c>
      <c r="F326" s="422" t="s">
        <v>147</v>
      </c>
      <c r="G326" s="429"/>
      <c r="H326" s="424" t="s">
        <v>190</v>
      </c>
      <c r="I326" s="234">
        <v>0</v>
      </c>
      <c r="J326" s="423">
        <v>2500</v>
      </c>
      <c r="K326" s="458" t="s">
        <v>30</v>
      </c>
      <c r="L326" s="417" t="s">
        <v>605</v>
      </c>
      <c r="M326" s="314" t="s">
        <v>606</v>
      </c>
      <c r="O326" s="142"/>
    </row>
    <row r="327" spans="1:17">
      <c r="A327" s="419" t="s">
        <v>224</v>
      </c>
      <c r="B327" s="427"/>
      <c r="C327" s="427"/>
      <c r="D327" s="419"/>
      <c r="E327" s="45" t="s">
        <v>225</v>
      </c>
      <c r="F327" s="401"/>
      <c r="G327" s="430"/>
      <c r="H327" s="402"/>
      <c r="I327" s="330"/>
      <c r="J327" s="402"/>
      <c r="K327" s="334"/>
      <c r="L327" s="142"/>
      <c r="M327" s="141"/>
      <c r="O327" s="142"/>
    </row>
    <row r="328" spans="1:17">
      <c r="A328" s="427" t="s">
        <v>226</v>
      </c>
      <c r="B328" s="427"/>
      <c r="C328" s="427"/>
      <c r="D328" s="427"/>
      <c r="E328" s="57" t="s">
        <v>227</v>
      </c>
      <c r="F328" s="157" t="s">
        <v>128</v>
      </c>
      <c r="G328" s="429"/>
      <c r="H328" s="424" t="s">
        <v>190</v>
      </c>
      <c r="I328" s="234">
        <v>0</v>
      </c>
      <c r="J328" s="423">
        <v>2500</v>
      </c>
      <c r="K328" s="458" t="s">
        <v>30</v>
      </c>
      <c r="L328" s="417" t="s">
        <v>605</v>
      </c>
      <c r="M328" s="314" t="s">
        <v>606</v>
      </c>
      <c r="O328" s="142"/>
    </row>
    <row r="329" spans="1:17">
      <c r="A329" s="427" t="s">
        <v>228</v>
      </c>
      <c r="B329" s="427"/>
      <c r="C329" s="427"/>
      <c r="D329" s="427"/>
      <c r="E329" s="57" t="s">
        <v>229</v>
      </c>
      <c r="F329" s="157" t="s">
        <v>128</v>
      </c>
      <c r="G329" s="429"/>
      <c r="H329" s="424" t="s">
        <v>190</v>
      </c>
      <c r="I329" s="234">
        <v>0</v>
      </c>
      <c r="J329" s="423">
        <v>2500</v>
      </c>
      <c r="K329" s="458" t="s">
        <v>30</v>
      </c>
      <c r="L329" s="417" t="s">
        <v>605</v>
      </c>
      <c r="M329" s="314" t="s">
        <v>606</v>
      </c>
      <c r="O329" s="142"/>
    </row>
    <row r="330" spans="1:17">
      <c r="A330" s="427" t="s">
        <v>230</v>
      </c>
      <c r="B330" s="427"/>
      <c r="C330" s="427"/>
      <c r="D330" s="427"/>
      <c r="E330" s="57" t="s">
        <v>231</v>
      </c>
      <c r="F330" s="157" t="s">
        <v>128</v>
      </c>
      <c r="G330" s="429"/>
      <c r="H330" s="424" t="s">
        <v>190</v>
      </c>
      <c r="I330" s="234">
        <v>0</v>
      </c>
      <c r="J330" s="423" t="s">
        <v>232</v>
      </c>
      <c r="K330" s="458" t="s">
        <v>30</v>
      </c>
      <c r="L330" s="417" t="s">
        <v>605</v>
      </c>
      <c r="M330" s="314" t="s">
        <v>606</v>
      </c>
      <c r="O330" s="142"/>
    </row>
    <row r="331" spans="1:17">
      <c r="A331" s="427"/>
      <c r="B331" s="427"/>
      <c r="C331" s="427"/>
      <c r="D331" s="427"/>
      <c r="E331" s="11"/>
      <c r="F331" s="11"/>
      <c r="G331" s="430"/>
      <c r="H331" s="138"/>
      <c r="I331" s="255"/>
      <c r="J331" s="402"/>
      <c r="K331" s="334"/>
      <c r="L331" s="142"/>
      <c r="M331" s="141"/>
      <c r="O331" s="142"/>
    </row>
    <row r="332" spans="1:17" s="433" customFormat="1" ht="13.35" customHeight="1">
      <c r="A332" s="130"/>
      <c r="B332" s="413"/>
      <c r="C332" s="413"/>
      <c r="D332" s="413"/>
      <c r="E332" s="410"/>
      <c r="F332" s="408"/>
      <c r="G332" s="436"/>
      <c r="H332" s="409"/>
      <c r="I332" s="337"/>
      <c r="J332" s="409"/>
      <c r="K332" s="337"/>
      <c r="L332" s="130"/>
      <c r="M332" s="223"/>
      <c r="N332" s="483"/>
      <c r="O332" s="155"/>
      <c r="P332" s="474"/>
      <c r="Q332" s="477"/>
    </row>
    <row r="333" spans="1:17">
      <c r="A333" s="418" t="s">
        <v>233</v>
      </c>
      <c r="B333" s="427"/>
      <c r="C333" s="427"/>
      <c r="D333" s="427"/>
      <c r="E333" s="419"/>
      <c r="F333" s="401"/>
      <c r="G333" s="435"/>
      <c r="H333" s="403"/>
      <c r="I333" s="342"/>
      <c r="J333" s="403"/>
      <c r="K333" s="330"/>
      <c r="L333" s="411"/>
      <c r="M333" s="412"/>
      <c r="O333" s="142"/>
    </row>
    <row r="334" spans="1:17">
      <c r="A334" s="427" t="s">
        <v>120</v>
      </c>
      <c r="B334" s="427"/>
      <c r="C334" s="427"/>
      <c r="D334" s="427"/>
      <c r="E334" s="421"/>
      <c r="F334" s="422" t="s">
        <v>121</v>
      </c>
      <c r="G334" s="429"/>
      <c r="H334" s="423"/>
      <c r="I334" s="234" t="s">
        <v>30</v>
      </c>
      <c r="J334" s="39" t="s">
        <v>122</v>
      </c>
      <c r="K334" s="458" t="s">
        <v>30</v>
      </c>
      <c r="L334" s="417" t="s">
        <v>605</v>
      </c>
      <c r="M334" s="314" t="s">
        <v>606</v>
      </c>
      <c r="O334" s="142"/>
    </row>
    <row r="335" spans="1:17">
      <c r="A335" s="427" t="s">
        <v>123</v>
      </c>
      <c r="B335" s="427"/>
      <c r="C335" s="427"/>
      <c r="D335" s="427"/>
      <c r="E335" s="421"/>
      <c r="F335" s="422" t="s">
        <v>124</v>
      </c>
      <c r="G335" s="429"/>
      <c r="H335" s="423">
        <v>1</v>
      </c>
      <c r="I335" s="234"/>
      <c r="J335" s="423" t="s">
        <v>125</v>
      </c>
      <c r="K335" s="458" t="s">
        <v>30</v>
      </c>
      <c r="L335" s="417" t="s">
        <v>605</v>
      </c>
      <c r="M335" s="314" t="s">
        <v>606</v>
      </c>
      <c r="O335" s="142"/>
    </row>
    <row r="336" spans="1:17">
      <c r="A336" s="427"/>
      <c r="B336" s="427"/>
      <c r="C336" s="427"/>
      <c r="D336" s="427"/>
      <c r="E336" s="136"/>
      <c r="F336" s="136"/>
      <c r="G336" s="253"/>
      <c r="H336" s="136"/>
      <c r="I336" s="330"/>
      <c r="J336" s="136"/>
      <c r="K336" s="330"/>
      <c r="L336" s="143"/>
      <c r="M336" s="143"/>
      <c r="O336" s="473"/>
    </row>
    <row r="337" spans="1:17" ht="15.75" thickBot="1">
      <c r="A337" s="418"/>
      <c r="B337" s="427"/>
      <c r="C337" s="427"/>
      <c r="D337" s="427"/>
      <c r="E337" s="58"/>
      <c r="F337" s="59"/>
      <c r="G337" s="249"/>
      <c r="H337" s="43"/>
      <c r="I337" s="370"/>
      <c r="J337" s="43"/>
      <c r="K337" s="339" t="s">
        <v>126</v>
      </c>
      <c r="L337" s="544">
        <f>SUM(M174:M335)</f>
        <v>0</v>
      </c>
      <c r="M337" s="544"/>
      <c r="O337" s="474"/>
    </row>
    <row r="338" spans="1:17">
      <c r="A338" s="418" t="s">
        <v>234</v>
      </c>
      <c r="B338" s="427"/>
      <c r="C338" s="427"/>
      <c r="D338" s="427"/>
      <c r="E338" s="419"/>
      <c r="F338" s="401"/>
      <c r="G338" s="435"/>
      <c r="H338" s="403"/>
      <c r="I338" s="342"/>
      <c r="J338" s="403"/>
      <c r="K338" s="330"/>
      <c r="L338" s="411"/>
      <c r="M338" s="412"/>
      <c r="O338" s="142"/>
      <c r="P338" s="199"/>
    </row>
    <row r="339" spans="1:17">
      <c r="A339" s="418" t="s">
        <v>235</v>
      </c>
      <c r="B339" s="427"/>
      <c r="C339" s="427"/>
      <c r="D339" s="427"/>
      <c r="E339" s="419"/>
      <c r="F339" s="401"/>
      <c r="G339" s="435"/>
      <c r="H339" s="403"/>
      <c r="I339" s="342"/>
      <c r="J339" s="403"/>
      <c r="K339" s="330"/>
      <c r="L339" s="411"/>
      <c r="M339" s="412"/>
      <c r="O339" s="142"/>
      <c r="P339" s="199"/>
    </row>
    <row r="340" spans="1:17">
      <c r="A340" s="418" t="s">
        <v>236</v>
      </c>
      <c r="B340" s="427"/>
      <c r="C340" s="427"/>
      <c r="D340" s="427"/>
      <c r="E340" s="419"/>
      <c r="F340" s="401"/>
      <c r="G340" s="435"/>
      <c r="H340" s="403"/>
      <c r="I340" s="342"/>
      <c r="J340" s="403"/>
      <c r="K340" s="330"/>
      <c r="L340" s="411"/>
      <c r="M340" s="412"/>
      <c r="N340" s="480"/>
      <c r="O340" s="142"/>
      <c r="P340" s="199"/>
    </row>
    <row r="341" spans="1:17">
      <c r="A341" s="418" t="s">
        <v>237</v>
      </c>
      <c r="B341" s="427"/>
      <c r="C341" s="427"/>
      <c r="D341" s="427"/>
      <c r="E341" s="419"/>
      <c r="F341" s="401"/>
      <c r="G341" s="399"/>
      <c r="H341" s="403"/>
      <c r="I341" s="342"/>
      <c r="J341" s="403"/>
      <c r="K341" s="330"/>
      <c r="L341" s="411"/>
      <c r="M341" s="412"/>
      <c r="O341" s="142"/>
      <c r="P341" s="199"/>
    </row>
    <row r="342" spans="1:17">
      <c r="A342" s="427" t="s">
        <v>238</v>
      </c>
      <c r="B342" s="427"/>
      <c r="C342" s="427"/>
      <c r="D342" s="427"/>
      <c r="E342" s="421" t="s">
        <v>239</v>
      </c>
      <c r="F342" s="422" t="s">
        <v>240</v>
      </c>
      <c r="G342" s="429"/>
      <c r="H342" s="521" t="s">
        <v>241</v>
      </c>
      <c r="I342" s="522"/>
      <c r="J342" s="423" t="s">
        <v>242</v>
      </c>
      <c r="K342" s="458" t="s">
        <v>30</v>
      </c>
      <c r="L342" s="417" t="s">
        <v>605</v>
      </c>
      <c r="M342" s="314" t="s">
        <v>606</v>
      </c>
      <c r="O342" s="142"/>
      <c r="P342" s="199"/>
      <c r="Q342" s="472"/>
    </row>
    <row r="343" spans="1:17">
      <c r="A343" s="427" t="s">
        <v>243</v>
      </c>
      <c r="B343" s="427"/>
      <c r="C343" s="427"/>
      <c r="D343" s="427"/>
      <c r="E343" s="419"/>
      <c r="F343" s="173"/>
      <c r="G343" s="248"/>
      <c r="H343" s="30"/>
      <c r="I343" s="344"/>
      <c r="J343" s="30"/>
      <c r="K343" s="338"/>
      <c r="L343" s="131"/>
      <c r="M343" s="126"/>
      <c r="O343" s="142"/>
      <c r="P343" s="199"/>
    </row>
    <row r="344" spans="1:17">
      <c r="A344" s="427"/>
      <c r="B344" s="427"/>
      <c r="C344" s="427"/>
      <c r="D344" s="427"/>
      <c r="E344" s="419"/>
      <c r="F344" s="420"/>
      <c r="G344" s="430"/>
      <c r="H344" s="402"/>
      <c r="I344" s="255"/>
      <c r="J344" s="402"/>
      <c r="K344" s="334"/>
      <c r="L344" s="142"/>
      <c r="M344" s="141"/>
      <c r="O344" s="142"/>
      <c r="P344" s="199"/>
    </row>
    <row r="345" spans="1:17">
      <c r="A345" s="418" t="s">
        <v>244</v>
      </c>
      <c r="B345" s="427"/>
      <c r="C345" s="427"/>
      <c r="D345" s="427"/>
      <c r="E345" s="419"/>
      <c r="F345" s="401"/>
      <c r="G345" s="399"/>
      <c r="H345" s="403"/>
      <c r="I345" s="342"/>
      <c r="J345" s="403"/>
      <c r="K345" s="330"/>
      <c r="L345" s="411"/>
      <c r="M345" s="412"/>
      <c r="N345" s="475"/>
      <c r="O345" s="142"/>
      <c r="P345" s="199"/>
    </row>
    <row r="346" spans="1:17">
      <c r="A346" s="427" t="s">
        <v>245</v>
      </c>
      <c r="B346" s="136"/>
      <c r="C346" s="136"/>
      <c r="D346" s="136"/>
      <c r="E346" s="60" t="s">
        <v>246</v>
      </c>
      <c r="F346" s="422" t="s">
        <v>247</v>
      </c>
      <c r="G346" s="429"/>
      <c r="H346" s="521" t="s">
        <v>241</v>
      </c>
      <c r="I346" s="522"/>
      <c r="J346" s="39">
        <v>5000</v>
      </c>
      <c r="K346" s="458" t="s">
        <v>30</v>
      </c>
      <c r="L346" s="417" t="s">
        <v>605</v>
      </c>
      <c r="M346" s="314" t="s">
        <v>606</v>
      </c>
      <c r="N346" s="475"/>
      <c r="O346" s="142"/>
      <c r="P346" s="199"/>
      <c r="Q346" s="472"/>
    </row>
    <row r="347" spans="1:17">
      <c r="A347" s="427" t="s">
        <v>248</v>
      </c>
      <c r="B347" s="136"/>
      <c r="C347" s="136"/>
      <c r="D347" s="136"/>
      <c r="E347" s="60" t="s">
        <v>246</v>
      </c>
      <c r="F347" s="422" t="s">
        <v>247</v>
      </c>
      <c r="G347" s="429">
        <v>294</v>
      </c>
      <c r="H347" s="521" t="s">
        <v>241</v>
      </c>
      <c r="I347" s="522"/>
      <c r="J347" s="39">
        <v>5000</v>
      </c>
      <c r="K347" s="458">
        <v>1</v>
      </c>
      <c r="L347" s="426"/>
      <c r="M347" s="314">
        <f>K347*L347</f>
        <v>0</v>
      </c>
      <c r="O347" s="142"/>
      <c r="P347" s="199"/>
      <c r="Q347" s="472"/>
    </row>
    <row r="348" spans="1:17">
      <c r="A348" s="427" t="s">
        <v>249</v>
      </c>
      <c r="B348" s="427"/>
      <c r="C348" s="427"/>
      <c r="D348" s="427"/>
      <c r="E348" s="421" t="s">
        <v>250</v>
      </c>
      <c r="F348" s="422" t="s">
        <v>45</v>
      </c>
      <c r="G348" s="429"/>
      <c r="H348" s="521" t="s">
        <v>241</v>
      </c>
      <c r="I348" s="522"/>
      <c r="J348" s="39"/>
      <c r="K348" s="458" t="s">
        <v>30</v>
      </c>
      <c r="L348" s="417" t="s">
        <v>605</v>
      </c>
      <c r="M348" s="314" t="s">
        <v>606</v>
      </c>
      <c r="O348" s="142"/>
      <c r="P348" s="199"/>
    </row>
    <row r="349" spans="1:17">
      <c r="A349" s="427" t="s">
        <v>251</v>
      </c>
      <c r="B349" s="427"/>
      <c r="C349" s="427"/>
      <c r="D349" s="427"/>
      <c r="E349" s="421" t="s">
        <v>250</v>
      </c>
      <c r="F349" s="422" t="s">
        <v>45</v>
      </c>
      <c r="G349" s="429">
        <v>147</v>
      </c>
      <c r="H349" s="521" t="s">
        <v>241</v>
      </c>
      <c r="I349" s="522"/>
      <c r="J349" s="39">
        <v>4000</v>
      </c>
      <c r="K349" s="458">
        <v>1</v>
      </c>
      <c r="L349" s="426"/>
      <c r="M349" s="314">
        <f>K349*L349</f>
        <v>0</v>
      </c>
      <c r="O349" s="142"/>
      <c r="P349" s="199"/>
      <c r="Q349" s="472"/>
    </row>
    <row r="350" spans="1:17">
      <c r="A350" s="427" t="s">
        <v>252</v>
      </c>
      <c r="B350" s="427"/>
      <c r="C350" s="427"/>
      <c r="D350" s="427"/>
      <c r="E350" s="421"/>
      <c r="F350" s="422" t="s">
        <v>147</v>
      </c>
      <c r="G350" s="429"/>
      <c r="H350" s="521" t="s">
        <v>241</v>
      </c>
      <c r="I350" s="522"/>
      <c r="J350" s="423"/>
      <c r="K350" s="458" t="s">
        <v>30</v>
      </c>
      <c r="L350" s="417" t="s">
        <v>605</v>
      </c>
      <c r="M350" s="314" t="s">
        <v>606</v>
      </c>
      <c r="O350" s="142"/>
      <c r="P350" s="199"/>
    </row>
    <row r="351" spans="1:17">
      <c r="A351" s="427" t="s">
        <v>253</v>
      </c>
      <c r="B351" s="427"/>
      <c r="C351" s="427"/>
      <c r="D351" s="427"/>
      <c r="E351" s="421" t="s">
        <v>254</v>
      </c>
      <c r="F351" s="422" t="s">
        <v>255</v>
      </c>
      <c r="G351" s="429"/>
      <c r="H351" s="521" t="s">
        <v>241</v>
      </c>
      <c r="I351" s="522"/>
      <c r="J351" s="423"/>
      <c r="K351" s="458" t="s">
        <v>30</v>
      </c>
      <c r="L351" s="417" t="s">
        <v>605</v>
      </c>
      <c r="M351" s="314" t="s">
        <v>606</v>
      </c>
      <c r="O351" s="142"/>
      <c r="P351" s="199"/>
    </row>
    <row r="352" spans="1:17">
      <c r="A352" s="427" t="s">
        <v>798</v>
      </c>
      <c r="B352" s="427"/>
      <c r="C352" s="427"/>
      <c r="D352" s="427"/>
      <c r="E352" s="421"/>
      <c r="F352" s="422" t="s">
        <v>124</v>
      </c>
      <c r="G352" s="429"/>
      <c r="H352" s="424"/>
      <c r="I352" s="234"/>
      <c r="J352" s="423">
        <v>1</v>
      </c>
      <c r="K352" s="458" t="s">
        <v>30</v>
      </c>
      <c r="L352" s="417" t="s">
        <v>605</v>
      </c>
      <c r="M352" s="314" t="s">
        <v>606</v>
      </c>
      <c r="O352" s="142"/>
      <c r="P352" s="199"/>
      <c r="Q352" s="472"/>
    </row>
    <row r="353" spans="1:17">
      <c r="A353" s="427" t="s">
        <v>799</v>
      </c>
      <c r="B353" s="427"/>
      <c r="C353" s="427"/>
      <c r="D353" s="427"/>
      <c r="E353" s="419"/>
      <c r="F353" s="401"/>
      <c r="G353" s="435"/>
      <c r="H353" s="403"/>
      <c r="I353" s="342"/>
      <c r="J353" s="403"/>
      <c r="K353" s="330"/>
      <c r="L353" s="411"/>
      <c r="M353" s="412"/>
      <c r="O353" s="142"/>
      <c r="P353" s="199"/>
    </row>
    <row r="354" spans="1:17">
      <c r="A354" s="418" t="s">
        <v>256</v>
      </c>
      <c r="B354" s="427"/>
      <c r="C354" s="427"/>
      <c r="D354" s="427"/>
      <c r="E354" s="419"/>
      <c r="F354" s="401"/>
      <c r="G354" s="435"/>
      <c r="H354" s="403"/>
      <c r="I354" s="342"/>
      <c r="J354" s="403"/>
      <c r="K354" s="330"/>
      <c r="L354" s="411"/>
      <c r="M354" s="412"/>
      <c r="O354" s="142"/>
      <c r="P354" s="199"/>
    </row>
    <row r="355" spans="1:17">
      <c r="A355" s="427" t="s">
        <v>257</v>
      </c>
      <c r="B355" s="136"/>
      <c r="C355" s="136"/>
      <c r="D355" s="136"/>
      <c r="E355" s="60"/>
      <c r="F355" s="422" t="s">
        <v>45</v>
      </c>
      <c r="G355" s="501"/>
      <c r="H355" s="424" t="s">
        <v>782</v>
      </c>
      <c r="I355" s="333">
        <v>0</v>
      </c>
      <c r="J355" s="424" t="s">
        <v>782</v>
      </c>
      <c r="K355" s="458" t="s">
        <v>30</v>
      </c>
      <c r="L355" s="417" t="s">
        <v>605</v>
      </c>
      <c r="M355" s="314" t="s">
        <v>606</v>
      </c>
      <c r="O355" s="142"/>
      <c r="P355" s="199"/>
      <c r="Q355" s="472"/>
    </row>
    <row r="356" spans="1:17">
      <c r="A356" s="427" t="s">
        <v>258</v>
      </c>
      <c r="B356" s="136"/>
      <c r="C356" s="136"/>
      <c r="D356" s="136"/>
      <c r="E356" s="60"/>
      <c r="F356" s="422" t="s">
        <v>45</v>
      </c>
      <c r="G356" s="501"/>
      <c r="H356" s="424" t="s">
        <v>782</v>
      </c>
      <c r="I356" s="333">
        <v>0</v>
      </c>
      <c r="J356" s="424" t="s">
        <v>782</v>
      </c>
      <c r="K356" s="458" t="s">
        <v>30</v>
      </c>
      <c r="L356" s="417" t="s">
        <v>605</v>
      </c>
      <c r="M356" s="314" t="s">
        <v>606</v>
      </c>
      <c r="O356" s="142"/>
      <c r="P356" s="199"/>
      <c r="Q356" s="472"/>
    </row>
    <row r="357" spans="1:17">
      <c r="A357" s="427" t="s">
        <v>259</v>
      </c>
      <c r="B357" s="136"/>
      <c r="C357" s="136"/>
      <c r="D357" s="136"/>
      <c r="E357" s="61" t="s">
        <v>260</v>
      </c>
      <c r="F357" s="422" t="s">
        <v>45</v>
      </c>
      <c r="G357" s="429"/>
      <c r="H357" s="424" t="s">
        <v>782</v>
      </c>
      <c r="I357" s="333">
        <v>0</v>
      </c>
      <c r="J357" s="39">
        <v>500</v>
      </c>
      <c r="K357" s="458" t="s">
        <v>30</v>
      </c>
      <c r="L357" s="417" t="s">
        <v>605</v>
      </c>
      <c r="M357" s="314" t="s">
        <v>606</v>
      </c>
      <c r="O357" s="145"/>
      <c r="P357" s="199"/>
      <c r="Q357" s="472"/>
    </row>
    <row r="358" spans="1:17">
      <c r="A358" s="427" t="s">
        <v>261</v>
      </c>
      <c r="B358" s="136"/>
      <c r="C358" s="136"/>
      <c r="D358" s="136"/>
      <c r="E358" s="60"/>
      <c r="F358" s="422" t="s">
        <v>147</v>
      </c>
      <c r="G358" s="429"/>
      <c r="H358" s="424" t="s">
        <v>782</v>
      </c>
      <c r="I358" s="333">
        <v>0</v>
      </c>
      <c r="J358" s="423" t="s">
        <v>125</v>
      </c>
      <c r="K358" s="458" t="s">
        <v>30</v>
      </c>
      <c r="L358" s="417" t="s">
        <v>605</v>
      </c>
      <c r="M358" s="314" t="s">
        <v>606</v>
      </c>
      <c r="O358" s="142"/>
      <c r="P358" s="199"/>
    </row>
    <row r="359" spans="1:17">
      <c r="A359" s="427" t="s">
        <v>263</v>
      </c>
      <c r="B359" s="136"/>
      <c r="C359" s="136"/>
      <c r="D359" s="136"/>
      <c r="E359" s="18"/>
      <c r="F359" s="420"/>
      <c r="G359" s="430"/>
      <c r="H359" s="402"/>
      <c r="I359" s="255"/>
      <c r="J359" s="34"/>
      <c r="K359" s="334"/>
      <c r="L359" s="145"/>
      <c r="M359" s="141"/>
      <c r="O359" s="145"/>
      <c r="P359" s="199"/>
    </row>
    <row r="360" spans="1:17">
      <c r="A360" s="427" t="s">
        <v>264</v>
      </c>
      <c r="B360" s="136"/>
      <c r="C360" s="136"/>
      <c r="D360" s="136"/>
      <c r="E360" s="18"/>
      <c r="F360" s="420"/>
      <c r="G360" s="430"/>
      <c r="H360" s="402"/>
      <c r="I360" s="255"/>
      <c r="J360" s="34"/>
      <c r="K360" s="334"/>
      <c r="L360" s="145"/>
      <c r="M360" s="141"/>
      <c r="O360" s="145"/>
      <c r="P360" s="199"/>
    </row>
    <row r="361" spans="1:17">
      <c r="A361" s="427" t="s">
        <v>582</v>
      </c>
      <c r="B361" s="136"/>
      <c r="C361" s="136"/>
      <c r="D361" s="136"/>
      <c r="E361" s="200"/>
      <c r="F361" s="106"/>
      <c r="G361" s="253"/>
      <c r="H361" s="136"/>
      <c r="I361" s="330"/>
      <c r="J361" s="136"/>
      <c r="K361" s="330"/>
      <c r="L361" s="143"/>
      <c r="M361" s="85"/>
      <c r="O361" s="473"/>
      <c r="P361" s="199"/>
    </row>
    <row r="362" spans="1:17">
      <c r="A362" s="427" t="s">
        <v>265</v>
      </c>
      <c r="B362" s="136"/>
      <c r="C362" s="136"/>
      <c r="D362" s="136"/>
      <c r="E362" s="60"/>
      <c r="F362" s="422" t="s">
        <v>266</v>
      </c>
      <c r="G362" s="429"/>
      <c r="H362" s="423" t="s">
        <v>267</v>
      </c>
      <c r="I362" s="234">
        <v>0</v>
      </c>
      <c r="J362" s="423" t="s">
        <v>267</v>
      </c>
      <c r="K362" s="458" t="s">
        <v>30</v>
      </c>
      <c r="L362" s="417" t="s">
        <v>605</v>
      </c>
      <c r="M362" s="314" t="s">
        <v>606</v>
      </c>
      <c r="O362" s="142"/>
      <c r="P362" s="199"/>
    </row>
    <row r="363" spans="1:17">
      <c r="A363" s="427" t="s">
        <v>268</v>
      </c>
      <c r="B363" s="136"/>
      <c r="C363" s="136"/>
      <c r="D363" s="136"/>
      <c r="E363" s="60"/>
      <c r="F363" s="422" t="s">
        <v>147</v>
      </c>
      <c r="G363" s="429"/>
      <c r="H363" s="423" t="s">
        <v>262</v>
      </c>
      <c r="I363" s="234">
        <v>0</v>
      </c>
      <c r="J363" s="423"/>
      <c r="K363" s="458" t="s">
        <v>30</v>
      </c>
      <c r="L363" s="417" t="s">
        <v>605</v>
      </c>
      <c r="M363" s="314" t="s">
        <v>606</v>
      </c>
      <c r="O363" s="142"/>
      <c r="P363" s="199"/>
    </row>
    <row r="364" spans="1:17">
      <c r="A364" s="427" t="s">
        <v>269</v>
      </c>
      <c r="B364" s="136"/>
      <c r="C364" s="136"/>
      <c r="D364" s="136"/>
      <c r="E364" s="17" t="s">
        <v>270</v>
      </c>
      <c r="F364" s="401"/>
      <c r="G364" s="435"/>
      <c r="H364" s="403"/>
      <c r="I364" s="342"/>
      <c r="J364" s="403"/>
      <c r="K364" s="330"/>
      <c r="L364" s="411"/>
      <c r="M364" s="412"/>
      <c r="O364" s="142"/>
      <c r="P364" s="199"/>
    </row>
    <row r="365" spans="1:17">
      <c r="A365" s="427" t="s">
        <v>271</v>
      </c>
      <c r="B365" s="136"/>
      <c r="C365" s="136"/>
      <c r="D365" s="136"/>
      <c r="E365" s="18"/>
      <c r="F365" s="420"/>
      <c r="G365" s="430"/>
      <c r="H365" s="402"/>
      <c r="I365" s="255"/>
      <c r="J365" s="402"/>
      <c r="K365" s="334"/>
      <c r="L365" s="142"/>
      <c r="M365" s="141"/>
      <c r="O365" s="142"/>
      <c r="P365" s="199"/>
    </row>
    <row r="366" spans="1:17">
      <c r="A366" s="427" t="s">
        <v>272</v>
      </c>
      <c r="B366" s="136"/>
      <c r="C366" s="136"/>
      <c r="D366" s="136"/>
      <c r="E366" s="200"/>
      <c r="F366" s="136"/>
      <c r="G366" s="253"/>
      <c r="H366" s="136"/>
      <c r="I366" s="330"/>
      <c r="J366" s="136"/>
      <c r="K366" s="330"/>
      <c r="L366" s="143"/>
      <c r="M366" s="85"/>
      <c r="O366" s="473"/>
      <c r="P366" s="199"/>
    </row>
    <row r="367" spans="1:17">
      <c r="A367" s="427" t="s">
        <v>583</v>
      </c>
      <c r="B367" s="136"/>
      <c r="C367" s="136"/>
      <c r="D367" s="136"/>
      <c r="E367" s="60"/>
      <c r="F367" s="422" t="s">
        <v>45</v>
      </c>
      <c r="G367" s="429"/>
      <c r="H367" s="423" t="s">
        <v>267</v>
      </c>
      <c r="I367" s="234">
        <v>0</v>
      </c>
      <c r="J367" s="423" t="s">
        <v>267</v>
      </c>
      <c r="K367" s="458" t="s">
        <v>30</v>
      </c>
      <c r="L367" s="417" t="s">
        <v>605</v>
      </c>
      <c r="M367" s="314" t="s">
        <v>606</v>
      </c>
      <c r="O367" s="142"/>
      <c r="P367" s="199"/>
    </row>
    <row r="368" spans="1:17">
      <c r="A368" s="427" t="s">
        <v>800</v>
      </c>
      <c r="B368" s="427"/>
      <c r="C368" s="427"/>
      <c r="D368" s="427"/>
      <c r="E368" s="60" t="s">
        <v>246</v>
      </c>
      <c r="F368" s="422" t="s">
        <v>45</v>
      </c>
      <c r="G368" s="429">
        <v>147</v>
      </c>
      <c r="H368" s="243" t="s">
        <v>30</v>
      </c>
      <c r="I368" s="503">
        <v>0</v>
      </c>
      <c r="J368" s="243" t="s">
        <v>273</v>
      </c>
      <c r="K368" s="504">
        <v>1</v>
      </c>
      <c r="L368" s="426"/>
      <c r="M368" s="314">
        <f>K368*L368</f>
        <v>0</v>
      </c>
      <c r="O368" s="142"/>
      <c r="P368" s="199"/>
      <c r="Q368" s="472"/>
    </row>
    <row r="369" spans="1:17">
      <c r="A369" s="258" t="s">
        <v>801</v>
      </c>
      <c r="B369" s="427"/>
      <c r="C369" s="427"/>
      <c r="D369" s="427"/>
      <c r="E369" s="60"/>
      <c r="F369" s="422" t="s">
        <v>45</v>
      </c>
      <c r="G369" s="429">
        <v>147</v>
      </c>
      <c r="H369" s="243" t="s">
        <v>30</v>
      </c>
      <c r="I369" s="503">
        <v>4</v>
      </c>
      <c r="J369" s="423" t="s">
        <v>782</v>
      </c>
      <c r="K369" s="504">
        <v>1</v>
      </c>
      <c r="L369" s="244"/>
      <c r="M369" s="237">
        <f>K369*L369</f>
        <v>0</v>
      </c>
      <c r="O369" s="145"/>
      <c r="P369" s="199"/>
      <c r="Q369" s="472"/>
    </row>
    <row r="370" spans="1:17">
      <c r="A370" s="432"/>
      <c r="B370" s="427"/>
      <c r="C370" s="427"/>
      <c r="D370" s="427"/>
      <c r="E370" s="41" t="s">
        <v>274</v>
      </c>
      <c r="F370" s="420"/>
      <c r="G370" s="248"/>
      <c r="H370" s="242"/>
      <c r="I370" s="344"/>
      <c r="J370" s="242"/>
      <c r="K370" s="338"/>
      <c r="L370" s="600"/>
      <c r="M370" s="126"/>
      <c r="O370" s="145"/>
      <c r="P370" s="199"/>
    </row>
    <row r="371" spans="1:17" ht="15.75" thickBot="1">
      <c r="A371" s="427"/>
      <c r="B371" s="427"/>
      <c r="C371" s="427"/>
      <c r="D371" s="427"/>
      <c r="E371" s="419"/>
      <c r="F371" s="420"/>
      <c r="G371" s="430"/>
      <c r="H371" s="402"/>
      <c r="I371" s="255"/>
      <c r="J371" s="238"/>
      <c r="K371" s="340" t="s">
        <v>234</v>
      </c>
      <c r="L371" s="523">
        <f>SUM(M342:M370)</f>
        <v>0</v>
      </c>
      <c r="M371" s="523"/>
      <c r="O371" s="474"/>
      <c r="P371" s="199"/>
    </row>
    <row r="372" spans="1:17">
      <c r="A372" s="418" t="s">
        <v>275</v>
      </c>
      <c r="B372" s="427"/>
      <c r="C372" s="427"/>
      <c r="D372" s="427"/>
      <c r="E372" s="419"/>
      <c r="F372" s="401"/>
      <c r="G372" s="435"/>
      <c r="H372" s="403"/>
      <c r="I372" s="342"/>
      <c r="J372" s="403"/>
      <c r="K372" s="330"/>
      <c r="L372" s="411"/>
      <c r="M372" s="412"/>
      <c r="O372" s="142"/>
      <c r="P372" s="199"/>
    </row>
    <row r="373" spans="1:17">
      <c r="A373" s="418"/>
      <c r="B373" s="427"/>
      <c r="C373" s="427"/>
      <c r="D373" s="427"/>
      <c r="E373" s="419"/>
      <c r="F373" s="401"/>
      <c r="G373" s="435"/>
      <c r="H373" s="403"/>
      <c r="I373" s="342"/>
      <c r="J373" s="403"/>
      <c r="K373" s="330"/>
      <c r="L373" s="411"/>
      <c r="M373" s="412"/>
      <c r="O373" s="142"/>
      <c r="P373" s="199"/>
    </row>
    <row r="374" spans="1:17">
      <c r="A374" s="418" t="s">
        <v>276</v>
      </c>
      <c r="B374" s="427"/>
      <c r="C374" s="427"/>
      <c r="D374" s="427"/>
      <c r="E374" s="112"/>
      <c r="F374" s="401"/>
      <c r="G374" s="435"/>
      <c r="H374" s="403"/>
      <c r="I374" s="342"/>
      <c r="J374" s="403"/>
      <c r="K374" s="330"/>
      <c r="L374" s="411"/>
      <c r="M374" s="412"/>
      <c r="O374" s="142"/>
      <c r="P374" s="199"/>
    </row>
    <row r="375" spans="1:17">
      <c r="A375" s="427" t="s">
        <v>277</v>
      </c>
      <c r="B375" s="427"/>
      <c r="C375" s="427"/>
      <c r="D375" s="427"/>
      <c r="E375" s="419"/>
      <c r="F375" s="401"/>
      <c r="G375" s="435"/>
      <c r="H375" s="403"/>
      <c r="I375" s="342"/>
      <c r="J375" s="403"/>
      <c r="K375" s="330"/>
      <c r="L375" s="411"/>
      <c r="M375" s="412"/>
      <c r="O375" s="142"/>
      <c r="P375" s="199"/>
    </row>
    <row r="376" spans="1:17">
      <c r="A376" s="427" t="s">
        <v>278</v>
      </c>
      <c r="B376" s="427"/>
      <c r="C376" s="427"/>
      <c r="D376" s="427"/>
      <c r="E376" s="419"/>
      <c r="F376" s="401"/>
      <c r="G376" s="435"/>
      <c r="H376" s="403"/>
      <c r="I376" s="342"/>
      <c r="J376" s="403"/>
      <c r="K376" s="330"/>
      <c r="L376" s="411"/>
      <c r="M376" s="412"/>
      <c r="O376" s="142"/>
      <c r="P376" s="199"/>
    </row>
    <row r="377" spans="1:17">
      <c r="A377" s="174" t="s">
        <v>279</v>
      </c>
      <c r="B377" s="427"/>
      <c r="C377" s="427"/>
      <c r="D377" s="427"/>
      <c r="E377" s="419"/>
      <c r="F377" s="401"/>
      <c r="G377" s="435"/>
      <c r="H377" s="403"/>
      <c r="I377" s="342"/>
      <c r="J377" s="403"/>
      <c r="K377" s="330"/>
      <c r="L377" s="411"/>
      <c r="M377" s="412"/>
      <c r="O377" s="142"/>
      <c r="P377" s="199"/>
    </row>
    <row r="378" spans="1:17">
      <c r="A378" s="427"/>
      <c r="B378" s="427"/>
      <c r="C378" s="427"/>
      <c r="D378" s="427"/>
      <c r="E378" s="419"/>
      <c r="F378" s="401"/>
      <c r="G378" s="435"/>
      <c r="H378" s="403"/>
      <c r="I378" s="342"/>
      <c r="J378" s="403"/>
      <c r="K378" s="330"/>
      <c r="L378" s="411"/>
      <c r="M378" s="412"/>
      <c r="O378" s="142"/>
      <c r="P378" s="199"/>
    </row>
    <row r="379" spans="1:17">
      <c r="A379" s="418" t="s">
        <v>280</v>
      </c>
      <c r="B379" s="427"/>
      <c r="C379" s="427"/>
      <c r="D379" s="427"/>
      <c r="E379" s="419"/>
      <c r="F379" s="401"/>
      <c r="G379" s="435"/>
      <c r="H379" s="403"/>
      <c r="I379" s="342"/>
      <c r="J379" s="403"/>
      <c r="K379" s="330"/>
      <c r="L379" s="411"/>
      <c r="M379" s="412"/>
      <c r="O379" s="142"/>
      <c r="P379" s="199"/>
    </row>
    <row r="380" spans="1:17">
      <c r="A380" s="427" t="s">
        <v>281</v>
      </c>
      <c r="B380" s="427"/>
      <c r="C380" s="427"/>
      <c r="D380" s="427"/>
      <c r="E380" s="419"/>
      <c r="F380" s="401"/>
      <c r="G380" s="435"/>
      <c r="H380" s="403"/>
      <c r="I380" s="342"/>
      <c r="J380" s="403"/>
      <c r="K380" s="330"/>
      <c r="L380" s="411"/>
      <c r="M380" s="412"/>
      <c r="O380" s="142"/>
      <c r="P380" s="199"/>
    </row>
    <row r="381" spans="1:17">
      <c r="A381" s="427"/>
      <c r="B381" s="427"/>
      <c r="C381" s="427"/>
      <c r="D381" s="427"/>
      <c r="E381" s="419"/>
      <c r="F381" s="401"/>
      <c r="G381" s="435"/>
      <c r="H381" s="403"/>
      <c r="I381" s="342"/>
      <c r="J381" s="403"/>
      <c r="K381" s="330"/>
      <c r="L381" s="411"/>
      <c r="M381" s="412"/>
      <c r="O381" s="142"/>
      <c r="P381" s="199"/>
    </row>
    <row r="382" spans="1:17">
      <c r="A382" s="418" t="s">
        <v>282</v>
      </c>
      <c r="B382" s="427"/>
      <c r="C382" s="427"/>
      <c r="D382" s="427"/>
      <c r="E382" s="419"/>
      <c r="F382" s="401"/>
      <c r="G382" s="435"/>
      <c r="H382" s="403"/>
      <c r="I382" s="342"/>
      <c r="J382" s="403"/>
      <c r="K382" s="330"/>
      <c r="L382" s="411"/>
      <c r="M382" s="412"/>
      <c r="O382" s="142"/>
      <c r="P382" s="199"/>
    </row>
    <row r="383" spans="1:17">
      <c r="A383" s="427" t="s">
        <v>283</v>
      </c>
      <c r="B383" s="427"/>
      <c r="C383" s="427"/>
      <c r="D383" s="427"/>
      <c r="E383" s="419"/>
      <c r="F383" s="401"/>
      <c r="G383" s="435"/>
      <c r="H383" s="403"/>
      <c r="I383" s="342"/>
      <c r="J383" s="403"/>
      <c r="K383" s="458" t="s">
        <v>30</v>
      </c>
      <c r="L383" s="417" t="s">
        <v>605</v>
      </c>
      <c r="M383" s="314" t="s">
        <v>606</v>
      </c>
      <c r="O383" s="142"/>
      <c r="P383" s="199"/>
    </row>
    <row r="384" spans="1:17">
      <c r="A384" s="427"/>
      <c r="B384" s="427"/>
      <c r="C384" s="427"/>
      <c r="D384" s="427"/>
      <c r="E384" s="419"/>
      <c r="F384" s="401"/>
      <c r="G384" s="435"/>
      <c r="H384" s="403"/>
      <c r="I384" s="342"/>
      <c r="J384" s="403"/>
      <c r="K384" s="334"/>
      <c r="L384" s="411"/>
      <c r="M384" s="141"/>
      <c r="O384" s="142"/>
      <c r="P384" s="199"/>
    </row>
    <row r="385" spans="1:17">
      <c r="A385" s="418" t="s">
        <v>284</v>
      </c>
      <c r="B385" s="427"/>
      <c r="C385" s="427"/>
      <c r="D385" s="427"/>
      <c r="E385" s="419"/>
      <c r="F385" s="401"/>
      <c r="G385" s="435"/>
      <c r="H385" s="403"/>
      <c r="I385" s="342"/>
      <c r="J385" s="403"/>
      <c r="K385" s="330"/>
      <c r="L385" s="411"/>
      <c r="M385" s="412"/>
      <c r="O385" s="142"/>
      <c r="P385" s="199"/>
    </row>
    <row r="386" spans="1:17">
      <c r="A386" s="427" t="s">
        <v>285</v>
      </c>
      <c r="B386" s="427"/>
      <c r="C386" s="427"/>
      <c r="D386" s="427"/>
      <c r="E386" s="419"/>
      <c r="F386" s="401"/>
      <c r="G386" s="435"/>
      <c r="H386" s="403"/>
      <c r="I386" s="342"/>
      <c r="J386" s="403"/>
      <c r="K386" s="333">
        <v>1</v>
      </c>
      <c r="L386" s="426"/>
      <c r="M386" s="425">
        <f>K386*L386</f>
        <v>0</v>
      </c>
      <c r="O386" s="142"/>
      <c r="P386" s="199"/>
      <c r="Q386" s="472"/>
    </row>
    <row r="387" spans="1:17">
      <c r="A387" s="427"/>
      <c r="B387" s="427"/>
      <c r="C387" s="427"/>
      <c r="D387" s="427"/>
      <c r="E387" s="419"/>
      <c r="F387" s="401"/>
      <c r="G387" s="435"/>
      <c r="H387" s="403"/>
      <c r="I387" s="342"/>
      <c r="J387" s="403"/>
      <c r="K387" s="334"/>
      <c r="L387" s="411"/>
      <c r="M387" s="141"/>
      <c r="O387" s="142"/>
      <c r="P387" s="199"/>
    </row>
    <row r="388" spans="1:17">
      <c r="A388" s="418" t="s">
        <v>286</v>
      </c>
      <c r="B388" s="427"/>
      <c r="C388" s="427"/>
      <c r="D388" s="427"/>
      <c r="E388" s="419"/>
      <c r="F388" s="401"/>
      <c r="G388" s="435"/>
      <c r="H388" s="403"/>
      <c r="I388" s="342"/>
      <c r="J388" s="403"/>
      <c r="K388" s="330"/>
      <c r="L388" s="411"/>
      <c r="M388" s="412"/>
      <c r="O388" s="142"/>
      <c r="P388" s="199"/>
    </row>
    <row r="389" spans="1:17">
      <c r="A389" s="427" t="s">
        <v>287</v>
      </c>
      <c r="B389" s="427"/>
      <c r="C389" s="427"/>
      <c r="D389" s="427"/>
      <c r="E389" s="419"/>
      <c r="F389" s="401"/>
      <c r="G389" s="435"/>
      <c r="H389" s="403"/>
      <c r="I389" s="342"/>
      <c r="J389" s="423" t="s">
        <v>288</v>
      </c>
      <c r="K389" s="458">
        <v>1</v>
      </c>
      <c r="L389" s="426"/>
      <c r="M389" s="314">
        <f>L389*K389</f>
        <v>0</v>
      </c>
      <c r="O389" s="142"/>
      <c r="P389" s="199"/>
      <c r="Q389" s="472"/>
    </row>
    <row r="390" spans="1:17">
      <c r="A390" s="427"/>
      <c r="B390" s="427"/>
      <c r="C390" s="427"/>
      <c r="D390" s="427"/>
      <c r="E390" s="419"/>
      <c r="F390" s="401"/>
      <c r="G390" s="435"/>
      <c r="H390" s="403"/>
      <c r="I390" s="342"/>
      <c r="J390" s="402"/>
      <c r="K390" s="334"/>
      <c r="L390" s="142"/>
      <c r="M390" s="141"/>
      <c r="O390" s="142"/>
      <c r="P390" s="199"/>
    </row>
    <row r="391" spans="1:17">
      <c r="A391" s="418" t="s">
        <v>289</v>
      </c>
      <c r="B391" s="427"/>
      <c r="C391" s="427"/>
      <c r="D391" s="427"/>
      <c r="E391" s="421" t="s">
        <v>290</v>
      </c>
      <c r="F391" s="401"/>
      <c r="G391" s="435"/>
      <c r="H391" s="403"/>
      <c r="I391" s="342"/>
      <c r="J391" s="403"/>
      <c r="K391" s="330"/>
      <c r="L391" s="411"/>
      <c r="M391" s="412"/>
      <c r="O391" s="142"/>
      <c r="P391" s="199"/>
    </row>
    <row r="392" spans="1:17">
      <c r="A392" s="427" t="s">
        <v>291</v>
      </c>
      <c r="B392" s="427"/>
      <c r="C392" s="427"/>
      <c r="D392" s="403"/>
      <c r="E392" s="421" t="s">
        <v>292</v>
      </c>
      <c r="F392" s="175" t="s">
        <v>73</v>
      </c>
      <c r="G392" s="429">
        <v>620</v>
      </c>
      <c r="H392" s="423">
        <v>40</v>
      </c>
      <c r="I392" s="234">
        <f>+G392/H392</f>
        <v>15.5</v>
      </c>
      <c r="J392" s="423" t="s">
        <v>293</v>
      </c>
      <c r="K392" s="333">
        <v>6</v>
      </c>
      <c r="L392" s="426"/>
      <c r="M392" s="425">
        <f>K392*L392</f>
        <v>0</v>
      </c>
      <c r="O392" s="142"/>
      <c r="P392" s="199"/>
      <c r="Q392" s="472"/>
    </row>
    <row r="393" spans="1:17">
      <c r="A393" s="427" t="s">
        <v>294</v>
      </c>
      <c r="B393" s="427"/>
      <c r="C393" s="427"/>
      <c r="D393" s="427"/>
      <c r="E393" s="421" t="s">
        <v>295</v>
      </c>
      <c r="F393" s="175" t="s">
        <v>73</v>
      </c>
      <c r="G393" s="429">
        <v>131</v>
      </c>
      <c r="H393" s="423">
        <v>40</v>
      </c>
      <c r="I393" s="234">
        <f t="shared" ref="I393" si="22">+G393/H393</f>
        <v>3.2749999999999999</v>
      </c>
      <c r="J393" s="423" t="s">
        <v>293</v>
      </c>
      <c r="K393" s="333">
        <v>2</v>
      </c>
      <c r="L393" s="426"/>
      <c r="M393" s="425">
        <f>K393*L393</f>
        <v>0</v>
      </c>
      <c r="O393" s="142"/>
      <c r="P393" s="199"/>
      <c r="Q393" s="472"/>
    </row>
    <row r="394" spans="1:17">
      <c r="A394" s="427" t="s">
        <v>296</v>
      </c>
      <c r="B394" s="427"/>
      <c r="C394" s="427"/>
      <c r="D394" s="427"/>
      <c r="E394" s="421" t="s">
        <v>295</v>
      </c>
      <c r="F394" s="175" t="s">
        <v>73</v>
      </c>
      <c r="G394" s="429">
        <v>115</v>
      </c>
      <c r="H394" s="423" t="s">
        <v>783</v>
      </c>
      <c r="I394" s="234">
        <f>+G394/20</f>
        <v>5.75</v>
      </c>
      <c r="J394" s="423" t="s">
        <v>293</v>
      </c>
      <c r="K394" s="333">
        <v>2</v>
      </c>
      <c r="L394" s="426"/>
      <c r="M394" s="425">
        <f>K394*L394</f>
        <v>0</v>
      </c>
      <c r="O394" s="142"/>
      <c r="P394" s="199"/>
      <c r="Q394" s="472"/>
    </row>
    <row r="395" spans="1:17">
      <c r="A395" s="427"/>
      <c r="B395" s="427"/>
      <c r="C395" s="427"/>
      <c r="D395" s="427"/>
      <c r="E395" s="419"/>
      <c r="F395" s="420" t="s">
        <v>297</v>
      </c>
      <c r="G395" s="430"/>
      <c r="H395" s="402"/>
      <c r="I395" s="342"/>
      <c r="J395" s="402"/>
      <c r="K395" s="334"/>
      <c r="L395" s="142"/>
      <c r="M395" s="141"/>
      <c r="O395" s="142"/>
      <c r="P395" s="199"/>
    </row>
    <row r="396" spans="1:17">
      <c r="A396" s="427"/>
      <c r="B396" s="427"/>
      <c r="C396" s="427"/>
      <c r="D396" s="427"/>
      <c r="E396" s="419"/>
      <c r="F396" s="420" t="s">
        <v>774</v>
      </c>
      <c r="G396" s="430"/>
      <c r="H396" s="402"/>
      <c r="I396" s="342"/>
      <c r="J396" s="402"/>
      <c r="K396" s="334"/>
      <c r="L396" s="142"/>
      <c r="M396" s="141"/>
      <c r="O396" s="142"/>
      <c r="P396" s="199"/>
    </row>
    <row r="397" spans="1:17">
      <c r="A397" s="418" t="s">
        <v>298</v>
      </c>
      <c r="B397" s="427"/>
      <c r="C397" s="427"/>
      <c r="D397" s="427"/>
      <c r="E397" s="419"/>
      <c r="F397" s="401"/>
      <c r="G397" s="435"/>
      <c r="H397" s="403"/>
      <c r="I397" s="342"/>
      <c r="J397" s="403"/>
      <c r="K397" s="330"/>
      <c r="L397" s="411"/>
      <c r="M397" s="412"/>
      <c r="O397" s="142"/>
      <c r="P397" s="199"/>
    </row>
    <row r="398" spans="1:17">
      <c r="A398" s="418" t="s">
        <v>299</v>
      </c>
      <c r="B398" s="427"/>
      <c r="C398" s="427"/>
      <c r="D398" s="427"/>
      <c r="E398" s="419"/>
      <c r="F398" s="401"/>
      <c r="G398" s="435"/>
      <c r="H398" s="403"/>
      <c r="I398" s="342"/>
      <c r="J398" s="403"/>
      <c r="K398" s="330"/>
      <c r="L398" s="411"/>
      <c r="M398" s="412"/>
      <c r="O398" s="142"/>
      <c r="P398" s="199"/>
    </row>
    <row r="399" spans="1:17">
      <c r="A399" s="427" t="s">
        <v>300</v>
      </c>
      <c r="B399" s="427"/>
      <c r="C399" s="427"/>
      <c r="D399" s="427"/>
      <c r="E399" s="421" t="s">
        <v>301</v>
      </c>
      <c r="F399" s="175" t="s">
        <v>73</v>
      </c>
      <c r="G399" s="429">
        <v>620</v>
      </c>
      <c r="H399" s="423" t="s">
        <v>302</v>
      </c>
      <c r="I399" s="234">
        <v>12</v>
      </c>
      <c r="J399" s="423" t="s">
        <v>303</v>
      </c>
      <c r="K399" s="333">
        <v>6</v>
      </c>
      <c r="L399" s="426"/>
      <c r="M399" s="425">
        <f>K399*L399</f>
        <v>0</v>
      </c>
      <c r="O399" s="142"/>
      <c r="P399" s="199"/>
      <c r="Q399" s="472"/>
    </row>
    <row r="400" spans="1:17">
      <c r="A400" s="427" t="s">
        <v>839</v>
      </c>
      <c r="B400" s="427"/>
      <c r="C400" s="427"/>
      <c r="D400" s="427"/>
      <c r="E400" s="421" t="s">
        <v>305</v>
      </c>
      <c r="F400" s="175" t="s">
        <v>73</v>
      </c>
      <c r="G400" s="429">
        <v>620</v>
      </c>
      <c r="H400" s="423" t="s">
        <v>302</v>
      </c>
      <c r="I400" s="234">
        <v>12</v>
      </c>
      <c r="J400" s="423" t="s">
        <v>303</v>
      </c>
      <c r="K400" s="333">
        <v>6</v>
      </c>
      <c r="L400" s="426"/>
      <c r="M400" s="425">
        <f>K400*L400</f>
        <v>0</v>
      </c>
      <c r="O400" s="142"/>
      <c r="P400" s="199"/>
      <c r="Q400" s="472"/>
    </row>
    <row r="401" spans="1:17">
      <c r="A401" s="427" t="s">
        <v>306</v>
      </c>
      <c r="B401" s="427"/>
      <c r="C401" s="427"/>
      <c r="D401" s="427"/>
      <c r="E401" s="421" t="s">
        <v>307</v>
      </c>
      <c r="F401" s="175" t="s">
        <v>73</v>
      </c>
      <c r="G401" s="429">
        <v>515</v>
      </c>
      <c r="H401" s="423" t="s">
        <v>308</v>
      </c>
      <c r="I401" s="234">
        <v>2</v>
      </c>
      <c r="J401" s="423" t="s">
        <v>288</v>
      </c>
      <c r="K401" s="333">
        <v>1</v>
      </c>
      <c r="L401" s="426"/>
      <c r="M401" s="425">
        <f>K401*L401</f>
        <v>0</v>
      </c>
      <c r="O401" s="142"/>
      <c r="P401" s="199"/>
      <c r="Q401" s="472"/>
    </row>
    <row r="402" spans="1:17">
      <c r="A402" s="427" t="s">
        <v>309</v>
      </c>
      <c r="B402" s="427"/>
      <c r="C402" s="427"/>
      <c r="D402" s="427"/>
      <c r="E402" s="421" t="s">
        <v>310</v>
      </c>
      <c r="F402" s="175" t="s">
        <v>73</v>
      </c>
      <c r="G402" s="429">
        <v>131</v>
      </c>
      <c r="H402" s="423" t="s">
        <v>311</v>
      </c>
      <c r="I402" s="234">
        <v>1</v>
      </c>
      <c r="J402" s="423" t="s">
        <v>312</v>
      </c>
      <c r="K402" s="333">
        <v>1</v>
      </c>
      <c r="L402" s="426"/>
      <c r="M402" s="425">
        <f>K402*L402</f>
        <v>0</v>
      </c>
      <c r="O402" s="142"/>
      <c r="P402" s="199"/>
      <c r="Q402" s="472"/>
    </row>
    <row r="403" spans="1:17">
      <c r="A403" s="427" t="s">
        <v>313</v>
      </c>
      <c r="B403" s="427"/>
      <c r="C403" s="427"/>
      <c r="D403" s="427"/>
      <c r="E403" s="419"/>
      <c r="F403" s="62"/>
      <c r="G403" s="254"/>
      <c r="H403" s="63"/>
      <c r="I403" s="375"/>
      <c r="J403" s="63"/>
      <c r="K403" s="440"/>
      <c r="L403" s="132"/>
      <c r="M403" s="86"/>
      <c r="O403" s="144"/>
      <c r="P403" s="199"/>
    </row>
    <row r="404" spans="1:17">
      <c r="A404" s="427" t="s">
        <v>314</v>
      </c>
      <c r="B404" s="427"/>
      <c r="C404" s="427"/>
      <c r="D404" s="427"/>
      <c r="E404" s="421" t="s">
        <v>310</v>
      </c>
      <c r="F404" s="422" t="s">
        <v>73</v>
      </c>
      <c r="G404" s="429">
        <v>115</v>
      </c>
      <c r="H404" s="423" t="s">
        <v>315</v>
      </c>
      <c r="I404" s="234">
        <v>1</v>
      </c>
      <c r="J404" s="423" t="s">
        <v>312</v>
      </c>
      <c r="K404" s="458">
        <v>1</v>
      </c>
      <c r="L404" s="426"/>
      <c r="M404" s="314">
        <f>K404*L404</f>
        <v>0</v>
      </c>
      <c r="O404" s="142"/>
      <c r="P404" s="199"/>
      <c r="Q404" s="472"/>
    </row>
    <row r="405" spans="1:17">
      <c r="A405" s="432"/>
      <c r="B405" s="432"/>
      <c r="C405" s="432"/>
      <c r="E405" s="321" t="s">
        <v>775</v>
      </c>
      <c r="G405" s="434"/>
      <c r="I405" s="459"/>
      <c r="K405" s="459"/>
      <c r="L405" s="434"/>
      <c r="O405" s="470"/>
      <c r="P405" s="199"/>
    </row>
    <row r="406" spans="1:17">
      <c r="A406" s="427"/>
      <c r="B406" s="427"/>
      <c r="C406" s="427"/>
      <c r="D406" s="427"/>
      <c r="E406" s="321" t="s">
        <v>776</v>
      </c>
      <c r="F406" s="420"/>
      <c r="G406" s="430"/>
      <c r="H406" s="402"/>
      <c r="I406" s="255"/>
      <c r="J406" s="402"/>
      <c r="K406" s="334"/>
      <c r="L406" s="142"/>
      <c r="M406" s="141"/>
      <c r="O406" s="142"/>
      <c r="P406" s="199"/>
    </row>
    <row r="407" spans="1:17">
      <c r="A407" s="427"/>
      <c r="B407" s="427"/>
      <c r="C407" s="427"/>
      <c r="D407" s="427"/>
      <c r="E407" s="321" t="s">
        <v>777</v>
      </c>
      <c r="F407" s="420"/>
      <c r="G407" s="430"/>
      <c r="H407" s="402"/>
      <c r="I407" s="255"/>
      <c r="J407" s="402"/>
      <c r="K407" s="334"/>
      <c r="L407" s="142"/>
      <c r="M407" s="141"/>
      <c r="O407" s="142"/>
      <c r="P407" s="199"/>
    </row>
    <row r="408" spans="1:17">
      <c r="A408" s="418" t="s">
        <v>316</v>
      </c>
      <c r="B408" s="427"/>
      <c r="C408" s="427"/>
      <c r="D408" s="427"/>
      <c r="E408" s="419"/>
      <c r="F408" s="401"/>
      <c r="G408" s="435"/>
      <c r="H408" s="403"/>
      <c r="I408" s="342"/>
      <c r="J408" s="403"/>
      <c r="K408" s="330"/>
      <c r="L408" s="411"/>
      <c r="M408" s="412"/>
      <c r="O408" s="142"/>
      <c r="P408" s="199"/>
    </row>
    <row r="409" spans="1:17">
      <c r="A409" s="427" t="s">
        <v>300</v>
      </c>
      <c r="B409" s="427"/>
      <c r="C409" s="427"/>
      <c r="D409" s="427"/>
      <c r="E409" s="421" t="s">
        <v>301</v>
      </c>
      <c r="F409" s="175" t="s">
        <v>34</v>
      </c>
      <c r="G409" s="429">
        <v>8</v>
      </c>
      <c r="H409" s="423" t="s">
        <v>821</v>
      </c>
      <c r="I409" s="234">
        <f>+G409/8</f>
        <v>1</v>
      </c>
      <c r="J409" s="423" t="s">
        <v>303</v>
      </c>
      <c r="K409" s="333">
        <v>1</v>
      </c>
      <c r="L409" s="426"/>
      <c r="M409" s="425">
        <f>K409*L409</f>
        <v>0</v>
      </c>
      <c r="O409" s="142"/>
      <c r="P409" s="199"/>
      <c r="Q409" s="472"/>
    </row>
    <row r="410" spans="1:17">
      <c r="A410" s="427" t="s">
        <v>304</v>
      </c>
      <c r="B410" s="427"/>
      <c r="C410" s="427"/>
      <c r="D410" s="427"/>
      <c r="E410" s="421" t="s">
        <v>305</v>
      </c>
      <c r="F410" s="175" t="s">
        <v>34</v>
      </c>
      <c r="G410" s="429">
        <v>8</v>
      </c>
      <c r="H410" s="423" t="s">
        <v>821</v>
      </c>
      <c r="I410" s="234">
        <f t="shared" ref="I410" si="23">+G410/8</f>
        <v>1</v>
      </c>
      <c r="J410" s="423" t="s">
        <v>303</v>
      </c>
      <c r="K410" s="333">
        <v>1</v>
      </c>
      <c r="L410" s="426"/>
      <c r="M410" s="425">
        <f>K410*L410</f>
        <v>0</v>
      </c>
      <c r="O410" s="142"/>
      <c r="P410" s="199"/>
      <c r="Q410" s="472"/>
    </row>
    <row r="411" spans="1:17">
      <c r="A411" s="427" t="s">
        <v>306</v>
      </c>
      <c r="B411" s="427"/>
      <c r="C411" s="427"/>
      <c r="D411" s="427"/>
      <c r="E411" s="421" t="s">
        <v>307</v>
      </c>
      <c r="F411" s="175" t="s">
        <v>34</v>
      </c>
      <c r="G411" s="429">
        <v>8</v>
      </c>
      <c r="H411" s="423" t="s">
        <v>308</v>
      </c>
      <c r="I411" s="234">
        <f>+G411/500</f>
        <v>1.6E-2</v>
      </c>
      <c r="J411" s="423" t="s">
        <v>288</v>
      </c>
      <c r="K411" s="333">
        <v>1</v>
      </c>
      <c r="L411" s="426"/>
      <c r="M411" s="425">
        <f>K411*L411</f>
        <v>0</v>
      </c>
      <c r="O411" s="142"/>
      <c r="P411" s="199"/>
      <c r="Q411" s="472"/>
    </row>
    <row r="412" spans="1:17">
      <c r="A412" s="427" t="s">
        <v>309</v>
      </c>
      <c r="B412" s="427"/>
      <c r="C412" s="427"/>
      <c r="D412" s="427"/>
      <c r="E412" s="421" t="s">
        <v>310</v>
      </c>
      <c r="F412" s="175" t="s">
        <v>34</v>
      </c>
      <c r="G412" s="429"/>
      <c r="H412" s="423" t="s">
        <v>311</v>
      </c>
      <c r="I412" s="234">
        <f>+G412/2000</f>
        <v>0</v>
      </c>
      <c r="J412" s="423" t="s">
        <v>312</v>
      </c>
      <c r="K412" s="458" t="s">
        <v>30</v>
      </c>
      <c r="L412" s="417" t="s">
        <v>605</v>
      </c>
      <c r="M412" s="314" t="s">
        <v>606</v>
      </c>
      <c r="O412" s="142"/>
      <c r="P412" s="199"/>
      <c r="Q412" s="472"/>
    </row>
    <row r="413" spans="1:17">
      <c r="A413" s="427"/>
      <c r="B413" s="427"/>
      <c r="C413" s="427"/>
      <c r="D413" s="427"/>
      <c r="E413" s="419"/>
      <c r="F413" s="420"/>
      <c r="G413" s="430"/>
      <c r="H413" s="402"/>
      <c r="I413" s="255"/>
      <c r="J413" s="402"/>
      <c r="K413" s="334"/>
      <c r="L413" s="142"/>
      <c r="M413" s="141"/>
      <c r="O413" s="142"/>
      <c r="P413" s="199"/>
    </row>
    <row r="414" spans="1:17">
      <c r="A414" s="418" t="s">
        <v>317</v>
      </c>
      <c r="B414" s="427"/>
      <c r="C414" s="427"/>
      <c r="D414" s="427"/>
      <c r="E414" s="419"/>
      <c r="F414" s="401"/>
      <c r="G414" s="435"/>
      <c r="H414" s="403"/>
      <c r="I414" s="342"/>
      <c r="J414" s="403"/>
      <c r="K414" s="330"/>
      <c r="L414" s="411"/>
      <c r="M414" s="412"/>
      <c r="O414" s="142"/>
      <c r="P414" s="199"/>
    </row>
    <row r="415" spans="1:17">
      <c r="A415" s="427" t="s">
        <v>300</v>
      </c>
      <c r="B415" s="427"/>
      <c r="C415" s="427"/>
      <c r="D415" s="427"/>
      <c r="E415" s="421" t="s">
        <v>301</v>
      </c>
      <c r="F415" s="175" t="s">
        <v>34</v>
      </c>
      <c r="G415" s="429"/>
      <c r="H415" s="423" t="s">
        <v>821</v>
      </c>
      <c r="I415" s="234">
        <f>+G415/8</f>
        <v>0</v>
      </c>
      <c r="J415" s="423" t="s">
        <v>303</v>
      </c>
      <c r="K415" s="458" t="s">
        <v>30</v>
      </c>
      <c r="L415" s="417" t="s">
        <v>605</v>
      </c>
      <c r="M415" s="314" t="s">
        <v>606</v>
      </c>
      <c r="O415" s="142"/>
      <c r="P415" s="199"/>
      <c r="Q415" s="472"/>
    </row>
    <row r="416" spans="1:17">
      <c r="A416" s="427" t="s">
        <v>304</v>
      </c>
      <c r="B416" s="427"/>
      <c r="C416" s="427"/>
      <c r="D416" s="427"/>
      <c r="E416" s="421" t="s">
        <v>305</v>
      </c>
      <c r="F416" s="175" t="s">
        <v>34</v>
      </c>
      <c r="G416" s="429"/>
      <c r="H416" s="423" t="s">
        <v>821</v>
      </c>
      <c r="I416" s="234">
        <f t="shared" ref="I416" si="24">+G416/8</f>
        <v>0</v>
      </c>
      <c r="J416" s="423" t="s">
        <v>303</v>
      </c>
      <c r="K416" s="458" t="s">
        <v>30</v>
      </c>
      <c r="L416" s="417" t="s">
        <v>605</v>
      </c>
      <c r="M416" s="314" t="s">
        <v>606</v>
      </c>
      <c r="O416" s="142"/>
      <c r="P416" s="199"/>
      <c r="Q416" s="472"/>
    </row>
    <row r="417" spans="1:17">
      <c r="A417" s="427" t="s">
        <v>306</v>
      </c>
      <c r="B417" s="427"/>
      <c r="C417" s="427"/>
      <c r="D417" s="427"/>
      <c r="E417" s="421" t="s">
        <v>307</v>
      </c>
      <c r="F417" s="175" t="s">
        <v>34</v>
      </c>
      <c r="G417" s="429"/>
      <c r="H417" s="423" t="s">
        <v>308</v>
      </c>
      <c r="I417" s="234">
        <f>+G417/500</f>
        <v>0</v>
      </c>
      <c r="J417" s="423" t="s">
        <v>288</v>
      </c>
      <c r="K417" s="458" t="s">
        <v>30</v>
      </c>
      <c r="L417" s="417" t="s">
        <v>605</v>
      </c>
      <c r="M417" s="314" t="s">
        <v>606</v>
      </c>
      <c r="O417" s="142"/>
      <c r="P417" s="199"/>
      <c r="Q417" s="472"/>
    </row>
    <row r="418" spans="1:17">
      <c r="A418" s="427"/>
      <c r="B418" s="427"/>
      <c r="C418" s="427"/>
      <c r="D418" s="427"/>
      <c r="E418" s="419"/>
      <c r="F418" s="420"/>
      <c r="G418" s="430"/>
      <c r="H418" s="402"/>
      <c r="I418" s="255"/>
      <c r="J418" s="402"/>
      <c r="K418" s="334"/>
      <c r="L418" s="142"/>
      <c r="M418" s="141"/>
      <c r="O418" s="142"/>
      <c r="P418" s="199"/>
    </row>
    <row r="419" spans="1:17">
      <c r="A419" s="418" t="s">
        <v>820</v>
      </c>
      <c r="B419" s="427"/>
      <c r="C419" s="427"/>
      <c r="D419" s="427"/>
      <c r="E419" s="419"/>
      <c r="F419" s="401"/>
      <c r="G419" s="435"/>
      <c r="H419" s="403"/>
      <c r="I419" s="342"/>
      <c r="J419" s="403"/>
      <c r="K419" s="330"/>
      <c r="L419" s="411"/>
      <c r="M419" s="412"/>
      <c r="O419" s="142"/>
      <c r="P419" s="199"/>
    </row>
    <row r="420" spans="1:17">
      <c r="A420" s="427" t="s">
        <v>300</v>
      </c>
      <c r="B420" s="427"/>
      <c r="C420" s="427"/>
      <c r="D420" s="427"/>
      <c r="E420" s="421" t="s">
        <v>301</v>
      </c>
      <c r="F420" s="175" t="s">
        <v>108</v>
      </c>
      <c r="G420" s="429"/>
      <c r="H420" s="423" t="s">
        <v>821</v>
      </c>
      <c r="I420" s="234">
        <f>+G420/8</f>
        <v>0</v>
      </c>
      <c r="J420" s="423" t="s">
        <v>303</v>
      </c>
      <c r="K420" s="458" t="s">
        <v>30</v>
      </c>
      <c r="L420" s="417" t="s">
        <v>605</v>
      </c>
      <c r="M420" s="314" t="s">
        <v>606</v>
      </c>
      <c r="O420" s="142"/>
      <c r="P420" s="199"/>
      <c r="Q420" s="472"/>
    </row>
    <row r="421" spans="1:17">
      <c r="A421" s="427" t="s">
        <v>839</v>
      </c>
      <c r="B421" s="427"/>
      <c r="C421" s="427"/>
      <c r="D421" s="427"/>
      <c r="E421" s="421" t="s">
        <v>305</v>
      </c>
      <c r="F421" s="175" t="s">
        <v>108</v>
      </c>
      <c r="G421" s="429"/>
      <c r="H421" s="423" t="s">
        <v>821</v>
      </c>
      <c r="I421" s="234">
        <f t="shared" ref="I421" si="25">+G421/8</f>
        <v>0</v>
      </c>
      <c r="J421" s="423" t="s">
        <v>303</v>
      </c>
      <c r="K421" s="458" t="s">
        <v>30</v>
      </c>
      <c r="L421" s="417" t="s">
        <v>605</v>
      </c>
      <c r="M421" s="314" t="s">
        <v>606</v>
      </c>
      <c r="O421" s="142"/>
      <c r="P421" s="199"/>
      <c r="Q421" s="472"/>
    </row>
    <row r="422" spans="1:17">
      <c r="A422" s="427" t="s">
        <v>306</v>
      </c>
      <c r="B422" s="427"/>
      <c r="C422" s="427"/>
      <c r="D422" s="427"/>
      <c r="E422" s="421" t="s">
        <v>307</v>
      </c>
      <c r="F422" s="175" t="s">
        <v>108</v>
      </c>
      <c r="G422" s="429"/>
      <c r="H422" s="423" t="s">
        <v>308</v>
      </c>
      <c r="I422" s="234">
        <f>+G422/500</f>
        <v>0</v>
      </c>
      <c r="J422" s="423" t="s">
        <v>288</v>
      </c>
      <c r="K422" s="458" t="s">
        <v>30</v>
      </c>
      <c r="L422" s="417" t="s">
        <v>605</v>
      </c>
      <c r="M422" s="314" t="s">
        <v>606</v>
      </c>
      <c r="O422" s="142"/>
      <c r="P422" s="199"/>
      <c r="Q422" s="472"/>
    </row>
    <row r="423" spans="1:17">
      <c r="A423" s="427"/>
      <c r="B423" s="427"/>
      <c r="C423" s="427"/>
      <c r="D423" s="432"/>
      <c r="E423" s="321" t="s">
        <v>775</v>
      </c>
      <c r="F423" s="420"/>
      <c r="G423" s="430"/>
      <c r="H423" s="402"/>
      <c r="I423" s="255"/>
      <c r="J423" s="402"/>
      <c r="K423" s="334"/>
      <c r="L423" s="142"/>
      <c r="M423" s="141"/>
      <c r="O423" s="142"/>
      <c r="P423" s="199"/>
    </row>
    <row r="424" spans="1:17">
      <c r="A424" s="427"/>
      <c r="B424" s="427"/>
      <c r="C424" s="427"/>
      <c r="D424" s="432"/>
      <c r="E424" s="321" t="s">
        <v>776</v>
      </c>
      <c r="F424" s="420"/>
      <c r="G424" s="430"/>
      <c r="H424" s="402"/>
      <c r="I424" s="255"/>
      <c r="J424" s="402"/>
      <c r="K424" s="334"/>
      <c r="L424" s="142"/>
      <c r="M424" s="141"/>
      <c r="O424" s="142"/>
      <c r="P424" s="199"/>
    </row>
    <row r="425" spans="1:17">
      <c r="A425" s="427"/>
      <c r="B425" s="427"/>
      <c r="C425" s="427"/>
      <c r="D425" s="432"/>
      <c r="E425" s="321" t="s">
        <v>777</v>
      </c>
      <c r="F425" s="420"/>
      <c r="G425" s="430"/>
      <c r="H425" s="402"/>
      <c r="I425" s="255"/>
      <c r="J425" s="402"/>
      <c r="K425" s="334"/>
      <c r="L425" s="142"/>
      <c r="M425" s="141"/>
      <c r="O425" s="142"/>
      <c r="P425" s="199"/>
    </row>
    <row r="426" spans="1:17">
      <c r="A426" s="427"/>
      <c r="B426" s="427"/>
      <c r="C426" s="427"/>
      <c r="D426" s="427"/>
      <c r="E426" s="419"/>
      <c r="F426" s="420"/>
      <c r="G426" s="430"/>
      <c r="H426" s="402"/>
      <c r="I426" s="255"/>
      <c r="J426" s="402"/>
      <c r="K426" s="334"/>
      <c r="L426" s="142"/>
      <c r="M426" s="141"/>
      <c r="O426" s="142"/>
      <c r="P426" s="199"/>
    </row>
    <row r="427" spans="1:17" ht="15.75" thickBot="1">
      <c r="A427" s="427"/>
      <c r="B427" s="427"/>
      <c r="C427" s="427"/>
      <c r="D427" s="427"/>
      <c r="E427" s="419"/>
      <c r="F427" s="401"/>
      <c r="G427" s="435"/>
      <c r="H427" s="427"/>
      <c r="I427" s="342"/>
      <c r="J427" s="238"/>
      <c r="K427" s="341" t="s">
        <v>275</v>
      </c>
      <c r="L427" s="512">
        <f>SUM(M383:M426)</f>
        <v>0</v>
      </c>
      <c r="M427" s="512"/>
      <c r="O427" s="474"/>
      <c r="P427" s="199"/>
    </row>
    <row r="428" spans="1:17">
      <c r="A428" s="427"/>
      <c r="B428" s="427"/>
      <c r="C428" s="427"/>
      <c r="D428" s="427"/>
      <c r="E428" s="405"/>
      <c r="F428" s="420"/>
      <c r="G428" s="246"/>
      <c r="H428" s="402"/>
      <c r="I428" s="255"/>
      <c r="J428" s="34"/>
      <c r="K428" s="334"/>
      <c r="L428" s="145"/>
      <c r="M428" s="141"/>
      <c r="O428" s="145"/>
      <c r="P428" s="199"/>
    </row>
    <row r="429" spans="1:17">
      <c r="A429" s="418" t="s">
        <v>773</v>
      </c>
      <c r="B429" s="439"/>
      <c r="C429" s="439"/>
      <c r="D429" s="439"/>
      <c r="E429" s="405"/>
      <c r="F429" s="427"/>
      <c r="G429" s="285"/>
      <c r="H429" s="427"/>
      <c r="I429" s="376"/>
      <c r="J429" s="403"/>
      <c r="K429" s="342"/>
      <c r="L429" s="217"/>
      <c r="M429" s="87"/>
      <c r="O429" s="492"/>
      <c r="P429" s="199"/>
    </row>
    <row r="430" spans="1:17">
      <c r="A430" s="210"/>
      <c r="B430" s="439"/>
      <c r="C430" s="439"/>
      <c r="D430" s="439"/>
      <c r="E430" s="410"/>
      <c r="F430" s="420"/>
      <c r="G430" s="286"/>
      <c r="H430" s="138"/>
      <c r="I430" s="255"/>
      <c r="J430" s="402"/>
      <c r="K430" s="255"/>
      <c r="L430" s="217"/>
      <c r="M430" s="87"/>
      <c r="O430" s="492"/>
      <c r="P430" s="199"/>
    </row>
    <row r="431" spans="1:17">
      <c r="A431" s="418" t="s">
        <v>626</v>
      </c>
      <c r="B431" s="439"/>
      <c r="C431" s="439"/>
      <c r="D431" s="439"/>
      <c r="E431" s="405"/>
      <c r="F431" s="136"/>
      <c r="G431" s="285"/>
      <c r="H431" s="136"/>
      <c r="I431" s="377"/>
      <c r="J431" s="136"/>
      <c r="K431" s="255"/>
      <c r="L431" s="217"/>
      <c r="M431" s="87"/>
      <c r="O431" s="492"/>
      <c r="P431" s="199"/>
    </row>
    <row r="432" spans="1:17" ht="14.25" customHeight="1">
      <c r="A432" s="418" t="s">
        <v>627</v>
      </c>
      <c r="B432" s="439"/>
      <c r="C432" s="439"/>
      <c r="D432" s="439"/>
      <c r="E432" s="405"/>
      <c r="F432" s="401"/>
      <c r="G432" s="287"/>
      <c r="H432" s="403"/>
      <c r="I432" s="376"/>
      <c r="J432" s="403"/>
      <c r="K432" s="342"/>
      <c r="L432" s="217"/>
      <c r="M432" s="87"/>
      <c r="O432" s="492"/>
      <c r="P432" s="199"/>
    </row>
    <row r="433" spans="1:16" ht="27" customHeight="1">
      <c r="A433" s="427" t="s">
        <v>628</v>
      </c>
      <c r="B433" s="427"/>
      <c r="C433" s="427"/>
      <c r="D433" s="427"/>
      <c r="E433" s="422" t="s">
        <v>629</v>
      </c>
      <c r="F433" s="422" t="s">
        <v>630</v>
      </c>
      <c r="G433" s="422"/>
      <c r="H433" s="422" t="s">
        <v>241</v>
      </c>
      <c r="I433" s="235">
        <v>0</v>
      </c>
      <c r="J433" s="422" t="s">
        <v>631</v>
      </c>
      <c r="K433" s="458" t="s">
        <v>30</v>
      </c>
      <c r="L433" s="417" t="s">
        <v>605</v>
      </c>
      <c r="M433" s="314" t="s">
        <v>606</v>
      </c>
      <c r="N433" s="469"/>
      <c r="O433" s="142"/>
      <c r="P433" s="199"/>
    </row>
    <row r="434" spans="1:16">
      <c r="A434" s="427" t="s">
        <v>632</v>
      </c>
      <c r="B434" s="427"/>
      <c r="C434" s="427"/>
      <c r="D434" s="427"/>
      <c r="E434" s="422" t="s">
        <v>633</v>
      </c>
      <c r="F434" s="422" t="s">
        <v>124</v>
      </c>
      <c r="G434" s="422"/>
      <c r="H434" s="422" t="s">
        <v>241</v>
      </c>
      <c r="I434" s="235">
        <v>0</v>
      </c>
      <c r="J434" s="422" t="s">
        <v>634</v>
      </c>
      <c r="K434" s="458" t="s">
        <v>30</v>
      </c>
      <c r="L434" s="417" t="s">
        <v>605</v>
      </c>
      <c r="M434" s="314" t="s">
        <v>606</v>
      </c>
      <c r="N434" s="469"/>
      <c r="O434" s="142"/>
      <c r="P434" s="199"/>
    </row>
    <row r="435" spans="1:16">
      <c r="A435" s="210"/>
      <c r="B435" s="439"/>
      <c r="C435" s="439"/>
      <c r="D435" s="439"/>
      <c r="E435" s="405"/>
      <c r="F435" s="173"/>
      <c r="G435" s="288"/>
      <c r="H435" s="289"/>
      <c r="I435" s="235"/>
      <c r="J435" s="30"/>
      <c r="K435" s="344"/>
      <c r="L435" s="87"/>
      <c r="M435" s="87"/>
      <c r="N435" s="469"/>
      <c r="O435" s="257"/>
      <c r="P435" s="199"/>
    </row>
    <row r="436" spans="1:16">
      <c r="A436" s="418" t="s">
        <v>635</v>
      </c>
      <c r="B436" s="439"/>
      <c r="C436" s="439"/>
      <c r="D436" s="439"/>
      <c r="E436" s="405"/>
      <c r="F436" s="401"/>
      <c r="G436" s="287"/>
      <c r="H436" s="150"/>
      <c r="I436" s="235"/>
      <c r="J436" s="403"/>
      <c r="K436" s="342"/>
      <c r="L436" s="87"/>
      <c r="M436" s="87"/>
      <c r="N436" s="469"/>
      <c r="O436" s="257"/>
      <c r="P436" s="199"/>
    </row>
    <row r="437" spans="1:16">
      <c r="A437" s="427" t="s">
        <v>636</v>
      </c>
      <c r="B437" s="439"/>
      <c r="C437" s="439"/>
      <c r="D437" s="439"/>
      <c r="E437" s="422" t="s">
        <v>637</v>
      </c>
      <c r="F437" s="422" t="s">
        <v>369</v>
      </c>
      <c r="G437" s="422"/>
      <c r="H437" s="422" t="s">
        <v>241</v>
      </c>
      <c r="I437" s="235">
        <v>0</v>
      </c>
      <c r="J437" s="422" t="s">
        <v>638</v>
      </c>
      <c r="K437" s="458" t="s">
        <v>30</v>
      </c>
      <c r="L437" s="417" t="s">
        <v>605</v>
      </c>
      <c r="M437" s="314" t="s">
        <v>606</v>
      </c>
      <c r="N437" s="469"/>
      <c r="O437" s="142"/>
      <c r="P437" s="199"/>
    </row>
    <row r="438" spans="1:16">
      <c r="A438" s="427" t="s">
        <v>639</v>
      </c>
      <c r="B438" s="439"/>
      <c r="C438" s="439"/>
      <c r="D438" s="439"/>
      <c r="E438" s="422" t="s">
        <v>340</v>
      </c>
      <c r="F438" s="422" t="s">
        <v>369</v>
      </c>
      <c r="G438" s="422"/>
      <c r="H438" s="422" t="s">
        <v>241</v>
      </c>
      <c r="I438" s="235">
        <v>0</v>
      </c>
      <c r="J438" s="422" t="s">
        <v>638</v>
      </c>
      <c r="K438" s="458" t="s">
        <v>30</v>
      </c>
      <c r="L438" s="417" t="s">
        <v>605</v>
      </c>
      <c r="M438" s="314" t="s">
        <v>606</v>
      </c>
      <c r="N438" s="469"/>
      <c r="O438" s="142"/>
      <c r="P438" s="199"/>
    </row>
    <row r="439" spans="1:16">
      <c r="A439" s="210"/>
      <c r="B439" s="439"/>
      <c r="C439" s="439"/>
      <c r="D439" s="439"/>
      <c r="E439" s="405"/>
      <c r="F439" s="401"/>
      <c r="G439" s="246"/>
      <c r="H439" s="138"/>
      <c r="I439" s="235"/>
      <c r="J439" s="138"/>
      <c r="K439" s="255"/>
      <c r="L439" s="87"/>
      <c r="M439" s="87"/>
      <c r="N439" s="469"/>
      <c r="O439" s="257"/>
      <c r="P439" s="199"/>
    </row>
    <row r="440" spans="1:16">
      <c r="A440" s="418" t="s">
        <v>640</v>
      </c>
      <c r="B440" s="439"/>
      <c r="C440" s="439"/>
      <c r="D440" s="439"/>
      <c r="E440" s="405"/>
      <c r="F440" s="401"/>
      <c r="G440" s="287"/>
      <c r="H440" s="150"/>
      <c r="I440" s="235"/>
      <c r="J440" s="150"/>
      <c r="K440" s="342"/>
      <c r="L440" s="87"/>
      <c r="M440" s="87"/>
      <c r="N440" s="469"/>
      <c r="O440" s="257"/>
      <c r="P440" s="199"/>
    </row>
    <row r="441" spans="1:16">
      <c r="A441" s="427" t="s">
        <v>636</v>
      </c>
      <c r="B441" s="439"/>
      <c r="C441" s="439"/>
      <c r="D441" s="439"/>
      <c r="E441" s="422"/>
      <c r="F441" s="422" t="s">
        <v>369</v>
      </c>
      <c r="G441" s="422"/>
      <c r="H441" s="422" t="s">
        <v>241</v>
      </c>
      <c r="I441" s="235">
        <v>0</v>
      </c>
      <c r="J441" s="422" t="s">
        <v>641</v>
      </c>
      <c r="K441" s="458" t="s">
        <v>30</v>
      </c>
      <c r="L441" s="417" t="s">
        <v>605</v>
      </c>
      <c r="M441" s="314" t="s">
        <v>606</v>
      </c>
      <c r="N441" s="469"/>
      <c r="O441" s="142"/>
      <c r="P441" s="199"/>
    </row>
    <row r="442" spans="1:16">
      <c r="A442" s="427" t="s">
        <v>639</v>
      </c>
      <c r="B442" s="439"/>
      <c r="C442" s="439"/>
      <c r="D442" s="439"/>
      <c r="E442" s="422" t="s">
        <v>340</v>
      </c>
      <c r="F442" s="422" t="s">
        <v>369</v>
      </c>
      <c r="G442" s="422"/>
      <c r="H442" s="422" t="s">
        <v>241</v>
      </c>
      <c r="I442" s="235">
        <v>0</v>
      </c>
      <c r="J442" s="422" t="s">
        <v>641</v>
      </c>
      <c r="K442" s="458" t="s">
        <v>30</v>
      </c>
      <c r="L442" s="417" t="s">
        <v>605</v>
      </c>
      <c r="M442" s="314" t="s">
        <v>606</v>
      </c>
      <c r="N442" s="469"/>
      <c r="O442" s="142"/>
      <c r="P442" s="199"/>
    </row>
    <row r="443" spans="1:16">
      <c r="A443" s="210"/>
      <c r="B443" s="439"/>
      <c r="C443" s="439"/>
      <c r="D443" s="439"/>
      <c r="E443" s="405"/>
      <c r="F443" s="401"/>
      <c r="G443" s="246"/>
      <c r="H443" s="138"/>
      <c r="I443" s="235"/>
      <c r="J443" s="402"/>
      <c r="K443" s="255"/>
      <c r="L443" s="87"/>
      <c r="M443" s="87"/>
      <c r="N443" s="469"/>
      <c r="O443" s="257"/>
      <c r="P443" s="199"/>
    </row>
    <row r="444" spans="1:16">
      <c r="A444" s="418" t="s">
        <v>642</v>
      </c>
      <c r="B444" s="439"/>
      <c r="C444" s="439"/>
      <c r="D444" s="439"/>
      <c r="E444" s="405"/>
      <c r="F444" s="401"/>
      <c r="G444" s="287"/>
      <c r="H444" s="150"/>
      <c r="I444" s="235"/>
      <c r="J444" s="403"/>
      <c r="K444" s="342"/>
      <c r="L444" s="87"/>
      <c r="M444" s="87"/>
      <c r="N444" s="469"/>
      <c r="O444" s="257"/>
      <c r="P444" s="199"/>
    </row>
    <row r="445" spans="1:16">
      <c r="A445" s="427" t="s">
        <v>643</v>
      </c>
      <c r="B445" s="427"/>
      <c r="C445" s="427"/>
      <c r="D445" s="427"/>
      <c r="E445" s="422" t="s">
        <v>644</v>
      </c>
      <c r="F445" s="422" t="s">
        <v>369</v>
      </c>
      <c r="G445" s="422"/>
      <c r="H445" s="422" t="s">
        <v>241</v>
      </c>
      <c r="I445" s="235">
        <v>0</v>
      </c>
      <c r="J445" s="422" t="s">
        <v>638</v>
      </c>
      <c r="K445" s="458" t="s">
        <v>30</v>
      </c>
      <c r="L445" s="417" t="s">
        <v>605</v>
      </c>
      <c r="M445" s="314" t="s">
        <v>606</v>
      </c>
      <c r="N445" s="469"/>
      <c r="O445" s="142"/>
      <c r="P445" s="199"/>
    </row>
    <row r="446" spans="1:16">
      <c r="A446" s="427" t="s">
        <v>636</v>
      </c>
      <c r="B446" s="427"/>
      <c r="C446" s="427"/>
      <c r="D446" s="427"/>
      <c r="E446" s="422"/>
      <c r="F446" s="422" t="s">
        <v>369</v>
      </c>
      <c r="G446" s="422"/>
      <c r="H446" s="422" t="s">
        <v>241</v>
      </c>
      <c r="I446" s="235">
        <v>0</v>
      </c>
      <c r="J446" s="422" t="s">
        <v>638</v>
      </c>
      <c r="K446" s="458" t="s">
        <v>30</v>
      </c>
      <c r="L446" s="417" t="s">
        <v>605</v>
      </c>
      <c r="M446" s="314" t="s">
        <v>606</v>
      </c>
      <c r="N446" s="469"/>
      <c r="O446" s="142"/>
      <c r="P446" s="199"/>
    </row>
    <row r="447" spans="1:16" ht="27" customHeight="1">
      <c r="A447" s="427" t="s">
        <v>645</v>
      </c>
      <c r="B447" s="427"/>
      <c r="C447" s="427"/>
      <c r="D447" s="427"/>
      <c r="E447" s="422" t="s">
        <v>434</v>
      </c>
      <c r="F447" s="422" t="s">
        <v>369</v>
      </c>
      <c r="G447" s="422"/>
      <c r="H447" s="422" t="s">
        <v>241</v>
      </c>
      <c r="I447" s="235">
        <v>0</v>
      </c>
      <c r="J447" s="422" t="s">
        <v>638</v>
      </c>
      <c r="K447" s="458" t="s">
        <v>30</v>
      </c>
      <c r="L447" s="417" t="s">
        <v>605</v>
      </c>
      <c r="M447" s="314" t="s">
        <v>606</v>
      </c>
      <c r="N447" s="469"/>
      <c r="O447" s="142"/>
      <c r="P447" s="199"/>
    </row>
    <row r="448" spans="1:16">
      <c r="A448" s="211" t="s">
        <v>646</v>
      </c>
      <c r="B448" s="439"/>
      <c r="C448" s="439"/>
      <c r="D448" s="439"/>
      <c r="E448" s="405" t="s">
        <v>647</v>
      </c>
      <c r="F448" s="401"/>
      <c r="G448" s="246"/>
      <c r="H448" s="138"/>
      <c r="I448" s="255"/>
      <c r="J448" s="290"/>
      <c r="K448" s="255"/>
      <c r="L448" s="87"/>
      <c r="M448" s="87"/>
      <c r="N448" s="469"/>
      <c r="O448" s="257"/>
      <c r="P448" s="199"/>
    </row>
    <row r="449" spans="1:16">
      <c r="A449" s="418" t="s">
        <v>648</v>
      </c>
      <c r="B449" s="439"/>
      <c r="C449" s="439"/>
      <c r="D449" s="439"/>
      <c r="E449" s="405"/>
      <c r="F449" s="401"/>
      <c r="G449" s="287"/>
      <c r="H449" s="150"/>
      <c r="I449" s="376"/>
      <c r="J449" s="150"/>
      <c r="K449" s="342"/>
      <c r="L449" s="87"/>
      <c r="M449" s="87"/>
      <c r="N449" s="469"/>
      <c r="O449" s="257"/>
      <c r="P449" s="199"/>
    </row>
    <row r="450" spans="1:16">
      <c r="A450" s="427" t="s">
        <v>649</v>
      </c>
      <c r="B450" s="439"/>
      <c r="C450" s="439"/>
      <c r="D450" s="439"/>
      <c r="E450" s="422" t="s">
        <v>650</v>
      </c>
      <c r="F450" s="422" t="s">
        <v>651</v>
      </c>
      <c r="G450" s="422"/>
      <c r="H450" s="422" t="s">
        <v>241</v>
      </c>
      <c r="I450" s="343">
        <v>0</v>
      </c>
      <c r="J450" s="422" t="s">
        <v>122</v>
      </c>
      <c r="K450" s="458" t="s">
        <v>30</v>
      </c>
      <c r="L450" s="417" t="s">
        <v>605</v>
      </c>
      <c r="M450" s="314" t="s">
        <v>606</v>
      </c>
      <c r="N450" s="469"/>
      <c r="O450" s="142"/>
      <c r="P450" s="199"/>
    </row>
    <row r="451" spans="1:16">
      <c r="A451" s="427" t="s">
        <v>652</v>
      </c>
      <c r="B451" s="439"/>
      <c r="C451" s="439"/>
      <c r="D451" s="439"/>
      <c r="E451" s="422" t="s">
        <v>653</v>
      </c>
      <c r="F451" s="422" t="s">
        <v>651</v>
      </c>
      <c r="G451" s="422"/>
      <c r="H451" s="422" t="s">
        <v>241</v>
      </c>
      <c r="I451" s="343">
        <v>0</v>
      </c>
      <c r="J451" s="422" t="s">
        <v>122</v>
      </c>
      <c r="K451" s="458" t="s">
        <v>30</v>
      </c>
      <c r="L451" s="417" t="s">
        <v>605</v>
      </c>
      <c r="M451" s="314" t="s">
        <v>606</v>
      </c>
      <c r="N451" s="469"/>
      <c r="O451" s="142"/>
      <c r="P451" s="199"/>
    </row>
    <row r="452" spans="1:16">
      <c r="A452" s="427" t="s">
        <v>654</v>
      </c>
      <c r="B452" s="439"/>
      <c r="C452" s="439"/>
      <c r="D452" s="439"/>
      <c r="E452" s="422" t="s">
        <v>655</v>
      </c>
      <c r="F452" s="422" t="s">
        <v>651</v>
      </c>
      <c r="G452" s="422"/>
      <c r="H452" s="422" t="s">
        <v>241</v>
      </c>
      <c r="I452" s="343">
        <v>0</v>
      </c>
      <c r="J452" s="422" t="s">
        <v>122</v>
      </c>
      <c r="K452" s="458" t="s">
        <v>30</v>
      </c>
      <c r="L452" s="417" t="s">
        <v>605</v>
      </c>
      <c r="M452" s="314" t="s">
        <v>606</v>
      </c>
      <c r="N452" s="469"/>
      <c r="O452" s="142"/>
      <c r="P452" s="199"/>
    </row>
    <row r="453" spans="1:16">
      <c r="A453" s="427" t="s">
        <v>656</v>
      </c>
      <c r="B453" s="439"/>
      <c r="C453" s="439"/>
      <c r="D453" s="439"/>
      <c r="E453" s="422" t="s">
        <v>657</v>
      </c>
      <c r="F453" s="422" t="s">
        <v>651</v>
      </c>
      <c r="G453" s="422"/>
      <c r="H453" s="422" t="s">
        <v>241</v>
      </c>
      <c r="I453" s="343">
        <v>0</v>
      </c>
      <c r="J453" s="422" t="s">
        <v>122</v>
      </c>
      <c r="K453" s="458" t="s">
        <v>30</v>
      </c>
      <c r="L453" s="417" t="s">
        <v>605</v>
      </c>
      <c r="M453" s="314" t="s">
        <v>606</v>
      </c>
      <c r="N453" s="469"/>
      <c r="O453" s="142"/>
      <c r="P453" s="199"/>
    </row>
    <row r="454" spans="1:16">
      <c r="A454" s="427" t="s">
        <v>658</v>
      </c>
      <c r="B454" s="439"/>
      <c r="C454" s="439"/>
      <c r="D454" s="439"/>
      <c r="E454" s="422" t="s">
        <v>657</v>
      </c>
      <c r="F454" s="422" t="s">
        <v>651</v>
      </c>
      <c r="G454" s="422"/>
      <c r="H454" s="422" t="s">
        <v>241</v>
      </c>
      <c r="I454" s="343">
        <v>0</v>
      </c>
      <c r="J454" s="422" t="s">
        <v>122</v>
      </c>
      <c r="K454" s="458" t="s">
        <v>30</v>
      </c>
      <c r="L454" s="417" t="s">
        <v>605</v>
      </c>
      <c r="M454" s="314" t="s">
        <v>606</v>
      </c>
      <c r="N454" s="469"/>
      <c r="O454" s="142"/>
      <c r="P454" s="199"/>
    </row>
    <row r="455" spans="1:16">
      <c r="A455" s="427" t="s">
        <v>659</v>
      </c>
      <c r="B455" s="439"/>
      <c r="C455" s="439"/>
      <c r="D455" s="439"/>
      <c r="E455" s="422" t="s">
        <v>657</v>
      </c>
      <c r="F455" s="422" t="s">
        <v>651</v>
      </c>
      <c r="G455" s="422"/>
      <c r="H455" s="422" t="s">
        <v>241</v>
      </c>
      <c r="I455" s="343">
        <v>0</v>
      </c>
      <c r="J455" s="422" t="s">
        <v>122</v>
      </c>
      <c r="K455" s="458" t="s">
        <v>30</v>
      </c>
      <c r="L455" s="417" t="s">
        <v>605</v>
      </c>
      <c r="M455" s="314" t="s">
        <v>606</v>
      </c>
      <c r="N455" s="469"/>
      <c r="O455" s="142"/>
      <c r="P455" s="199"/>
    </row>
    <row r="456" spans="1:16">
      <c r="A456" s="427" t="s">
        <v>660</v>
      </c>
      <c r="B456" s="439"/>
      <c r="C456" s="439"/>
      <c r="D456" s="439"/>
      <c r="E456" s="422" t="s">
        <v>657</v>
      </c>
      <c r="F456" s="422" t="s">
        <v>651</v>
      </c>
      <c r="G456" s="422"/>
      <c r="H456" s="422" t="s">
        <v>241</v>
      </c>
      <c r="I456" s="343">
        <v>0</v>
      </c>
      <c r="J456" s="422" t="s">
        <v>122</v>
      </c>
      <c r="K456" s="458" t="s">
        <v>30</v>
      </c>
      <c r="L456" s="417" t="s">
        <v>605</v>
      </c>
      <c r="M456" s="314" t="s">
        <v>606</v>
      </c>
      <c r="N456" s="469"/>
      <c r="O456" s="142"/>
      <c r="P456" s="199"/>
    </row>
    <row r="457" spans="1:16">
      <c r="A457" s="427" t="s">
        <v>661</v>
      </c>
      <c r="B457" s="439"/>
      <c r="C457" s="439"/>
      <c r="D457" s="439"/>
      <c r="E457" s="422" t="s">
        <v>662</v>
      </c>
      <c r="F457" s="422" t="s">
        <v>651</v>
      </c>
      <c r="G457" s="422"/>
      <c r="H457" s="422" t="s">
        <v>241</v>
      </c>
      <c r="I457" s="343">
        <v>0</v>
      </c>
      <c r="J457" s="422" t="s">
        <v>122</v>
      </c>
      <c r="K457" s="458" t="s">
        <v>30</v>
      </c>
      <c r="L457" s="417" t="s">
        <v>605</v>
      </c>
      <c r="M457" s="314" t="s">
        <v>606</v>
      </c>
      <c r="N457" s="469"/>
      <c r="O457" s="142"/>
      <c r="P457" s="199"/>
    </row>
    <row r="458" spans="1:16">
      <c r="A458" s="210"/>
      <c r="B458" s="439"/>
      <c r="C458" s="439"/>
      <c r="D458" s="439"/>
      <c r="E458" s="405" t="s">
        <v>647</v>
      </c>
      <c r="F458" s="173"/>
      <c r="G458" s="291"/>
      <c r="H458" s="289"/>
      <c r="I458" s="344"/>
      <c r="J458" s="289"/>
      <c r="K458" s="345"/>
      <c r="L458" s="87"/>
      <c r="M458" s="87"/>
      <c r="N458" s="469"/>
      <c r="O458" s="257"/>
      <c r="P458" s="199"/>
    </row>
    <row r="459" spans="1:16">
      <c r="A459" s="210"/>
      <c r="B459" s="439"/>
      <c r="C459" s="439"/>
      <c r="D459" s="439"/>
      <c r="E459" s="405"/>
      <c r="F459" s="420"/>
      <c r="G459" s="246"/>
      <c r="H459" s="138"/>
      <c r="I459" s="255"/>
      <c r="J459" s="138"/>
      <c r="K459" s="346"/>
      <c r="L459" s="87"/>
      <c r="M459" s="87"/>
      <c r="N459" s="469"/>
      <c r="O459" s="257"/>
      <c r="P459" s="199"/>
    </row>
    <row r="460" spans="1:16">
      <c r="A460" s="418" t="s">
        <v>663</v>
      </c>
      <c r="B460" s="439"/>
      <c r="C460" s="439"/>
      <c r="D460" s="439"/>
      <c r="E460" s="405"/>
      <c r="F460" s="401"/>
      <c r="G460" s="287"/>
      <c r="H460" s="150"/>
      <c r="I460" s="378" t="s">
        <v>664</v>
      </c>
      <c r="J460" s="150"/>
      <c r="K460" s="342"/>
      <c r="L460" s="87"/>
      <c r="M460" s="87"/>
      <c r="N460" s="469"/>
      <c r="O460" s="257"/>
      <c r="P460" s="199"/>
    </row>
    <row r="461" spans="1:16">
      <c r="A461" s="427" t="s">
        <v>665</v>
      </c>
      <c r="B461" s="439"/>
      <c r="C461" s="439"/>
      <c r="D461" s="439"/>
      <c r="E461" s="422" t="s">
        <v>666</v>
      </c>
      <c r="F461" s="422" t="s">
        <v>667</v>
      </c>
      <c r="G461" s="422"/>
      <c r="H461" s="422" t="s">
        <v>122</v>
      </c>
      <c r="I461" s="343">
        <v>0</v>
      </c>
      <c r="J461" s="422" t="s">
        <v>293</v>
      </c>
      <c r="K461" s="458" t="s">
        <v>30</v>
      </c>
      <c r="L461" s="417" t="s">
        <v>605</v>
      </c>
      <c r="M461" s="314" t="s">
        <v>606</v>
      </c>
      <c r="N461" s="469"/>
      <c r="O461" s="142"/>
      <c r="P461" s="199"/>
    </row>
    <row r="462" spans="1:16">
      <c r="A462" s="427" t="s">
        <v>668</v>
      </c>
      <c r="B462" s="439"/>
      <c r="C462" s="439"/>
      <c r="D462" s="439"/>
      <c r="E462" s="422" t="s">
        <v>666</v>
      </c>
      <c r="F462" s="422" t="s">
        <v>667</v>
      </c>
      <c r="G462" s="422"/>
      <c r="H462" s="422" t="s">
        <v>122</v>
      </c>
      <c r="I462" s="343">
        <v>0</v>
      </c>
      <c r="J462" s="422" t="s">
        <v>293</v>
      </c>
      <c r="K462" s="458" t="s">
        <v>30</v>
      </c>
      <c r="L462" s="417" t="s">
        <v>605</v>
      </c>
      <c r="M462" s="314" t="s">
        <v>606</v>
      </c>
      <c r="N462" s="469"/>
      <c r="O462" s="142"/>
      <c r="P462" s="199"/>
    </row>
    <row r="463" spans="1:16">
      <c r="A463" s="427" t="s">
        <v>669</v>
      </c>
      <c r="B463" s="439"/>
      <c r="C463" s="439"/>
      <c r="D463" s="439"/>
      <c r="E463" s="405"/>
      <c r="F463" s="420"/>
      <c r="G463" s="286"/>
      <c r="H463" s="292"/>
      <c r="I463" s="255"/>
      <c r="J463" s="138"/>
      <c r="K463" s="255"/>
      <c r="L463" s="87"/>
      <c r="M463" s="461"/>
      <c r="N463" s="469"/>
      <c r="O463" s="257"/>
      <c r="P463" s="199"/>
    </row>
    <row r="464" spans="1:16">
      <c r="A464" s="427" t="s">
        <v>670</v>
      </c>
      <c r="B464" s="439"/>
      <c r="C464" s="439"/>
      <c r="D464" s="439"/>
      <c r="E464" s="422" t="s">
        <v>671</v>
      </c>
      <c r="F464" s="422" t="s">
        <v>667</v>
      </c>
      <c r="G464" s="422"/>
      <c r="H464" s="422" t="s">
        <v>122</v>
      </c>
      <c r="I464" s="343">
        <v>0</v>
      </c>
      <c r="J464" s="422" t="s">
        <v>293</v>
      </c>
      <c r="K464" s="458" t="s">
        <v>30</v>
      </c>
      <c r="L464" s="417" t="s">
        <v>605</v>
      </c>
      <c r="M464" s="314" t="s">
        <v>606</v>
      </c>
      <c r="N464" s="469"/>
      <c r="O464" s="142"/>
      <c r="P464" s="199"/>
    </row>
    <row r="465" spans="1:16">
      <c r="A465" s="427" t="s">
        <v>672</v>
      </c>
      <c r="B465" s="439"/>
      <c r="C465" s="439"/>
      <c r="D465" s="439"/>
      <c r="E465" s="422" t="s">
        <v>673</v>
      </c>
      <c r="F465" s="422" t="s">
        <v>667</v>
      </c>
      <c r="G465" s="422"/>
      <c r="H465" s="422" t="s">
        <v>122</v>
      </c>
      <c r="I465" s="343">
        <v>0</v>
      </c>
      <c r="J465" s="422" t="s">
        <v>293</v>
      </c>
      <c r="K465" s="458" t="s">
        <v>30</v>
      </c>
      <c r="L465" s="417" t="s">
        <v>605</v>
      </c>
      <c r="M465" s="314" t="s">
        <v>606</v>
      </c>
      <c r="N465" s="469"/>
      <c r="O465" s="142"/>
      <c r="P465" s="199"/>
    </row>
    <row r="466" spans="1:16">
      <c r="A466" s="427" t="s">
        <v>674</v>
      </c>
      <c r="B466" s="439"/>
      <c r="C466" s="439"/>
      <c r="D466" s="439"/>
      <c r="E466" s="422" t="s">
        <v>673</v>
      </c>
      <c r="F466" s="422" t="s">
        <v>667</v>
      </c>
      <c r="G466" s="422"/>
      <c r="H466" s="422" t="s">
        <v>122</v>
      </c>
      <c r="I466" s="343">
        <v>0</v>
      </c>
      <c r="J466" s="422" t="s">
        <v>293</v>
      </c>
      <c r="K466" s="458" t="s">
        <v>30</v>
      </c>
      <c r="L466" s="417" t="s">
        <v>605</v>
      </c>
      <c r="M466" s="314" t="s">
        <v>606</v>
      </c>
      <c r="N466" s="469"/>
      <c r="O466" s="142"/>
      <c r="P466" s="199"/>
    </row>
    <row r="467" spans="1:16">
      <c r="A467" s="427" t="s">
        <v>675</v>
      </c>
      <c r="B467" s="439"/>
      <c r="C467" s="439"/>
      <c r="D467" s="439"/>
      <c r="E467" s="422" t="s">
        <v>676</v>
      </c>
      <c r="F467" s="422" t="s">
        <v>667</v>
      </c>
      <c r="G467" s="422"/>
      <c r="H467" s="422" t="s">
        <v>122</v>
      </c>
      <c r="I467" s="343">
        <v>0</v>
      </c>
      <c r="J467" s="422" t="s">
        <v>293</v>
      </c>
      <c r="K467" s="458" t="s">
        <v>30</v>
      </c>
      <c r="L467" s="417" t="s">
        <v>605</v>
      </c>
      <c r="M467" s="314" t="s">
        <v>606</v>
      </c>
      <c r="N467" s="469"/>
      <c r="O467" s="142"/>
      <c r="P467" s="199"/>
    </row>
    <row r="468" spans="1:16">
      <c r="A468" s="218"/>
      <c r="B468" s="439"/>
      <c r="C468" s="439"/>
      <c r="D468" s="439"/>
      <c r="E468" s="420" t="s">
        <v>677</v>
      </c>
      <c r="F468" s="401"/>
      <c r="G468" s="286"/>
      <c r="H468" s="402"/>
      <c r="I468" s="255"/>
      <c r="J468" s="402"/>
      <c r="K468" s="255"/>
      <c r="L468" s="87"/>
      <c r="M468" s="87"/>
      <c r="N468" s="469"/>
      <c r="O468" s="257"/>
      <c r="P468" s="199"/>
    </row>
    <row r="469" spans="1:16">
      <c r="A469" s="218"/>
      <c r="B469" s="439"/>
      <c r="C469" s="439"/>
      <c r="D469" s="439"/>
      <c r="E469" s="401" t="s">
        <v>678</v>
      </c>
      <c r="F469" s="401"/>
      <c r="G469" s="286"/>
      <c r="H469" s="402"/>
      <c r="I469" s="255"/>
      <c r="J469" s="402"/>
      <c r="K469" s="255"/>
      <c r="L469" s="87"/>
      <c r="M469" s="87"/>
      <c r="N469" s="469"/>
      <c r="O469" s="257"/>
      <c r="P469" s="199"/>
    </row>
    <row r="470" spans="1:16">
      <c r="A470" s="218"/>
      <c r="B470" s="439"/>
      <c r="C470" s="439"/>
      <c r="D470" s="439"/>
      <c r="E470" s="401"/>
      <c r="F470" s="401"/>
      <c r="G470" s="286"/>
      <c r="H470" s="402"/>
      <c r="I470" s="255"/>
      <c r="J470" s="402"/>
      <c r="K470" s="255"/>
      <c r="L470" s="87"/>
      <c r="M470" s="87"/>
      <c r="N470" s="469"/>
      <c r="O470" s="257"/>
      <c r="P470" s="199"/>
    </row>
    <row r="471" spans="1:16">
      <c r="A471" s="418" t="s">
        <v>679</v>
      </c>
      <c r="B471" s="439"/>
      <c r="C471" s="439"/>
      <c r="D471" s="439"/>
      <c r="E471" s="405"/>
      <c r="F471" s="420"/>
      <c r="G471" s="246"/>
      <c r="H471" s="138"/>
      <c r="I471" s="255"/>
      <c r="J471" s="402"/>
      <c r="K471" s="346"/>
      <c r="L471" s="87"/>
      <c r="M471" s="87"/>
      <c r="N471" s="469"/>
      <c r="O471" s="257"/>
      <c r="P471" s="199"/>
    </row>
    <row r="472" spans="1:16">
      <c r="A472" s="427" t="s">
        <v>680</v>
      </c>
      <c r="B472" s="439"/>
      <c r="C472" s="439"/>
      <c r="D472" s="439"/>
      <c r="E472" s="422" t="s">
        <v>681</v>
      </c>
      <c r="F472" s="422"/>
      <c r="G472" s="422"/>
      <c r="H472" s="422" t="s">
        <v>122</v>
      </c>
      <c r="I472" s="343">
        <v>0</v>
      </c>
      <c r="J472" s="422" t="s">
        <v>293</v>
      </c>
      <c r="K472" s="458" t="s">
        <v>30</v>
      </c>
      <c r="L472" s="417" t="s">
        <v>605</v>
      </c>
      <c r="M472" s="314" t="s">
        <v>606</v>
      </c>
      <c r="N472" s="469"/>
      <c r="O472" s="142"/>
      <c r="P472" s="199"/>
    </row>
    <row r="473" spans="1:16">
      <c r="A473" s="427" t="s">
        <v>682</v>
      </c>
      <c r="B473" s="439"/>
      <c r="C473" s="439"/>
      <c r="D473" s="439"/>
      <c r="E473" s="422" t="s">
        <v>623</v>
      </c>
      <c r="F473" s="422"/>
      <c r="G473" s="422"/>
      <c r="H473" s="422" t="s">
        <v>122</v>
      </c>
      <c r="I473" s="343">
        <v>0</v>
      </c>
      <c r="J473" s="422" t="s">
        <v>293</v>
      </c>
      <c r="K473" s="458" t="s">
        <v>30</v>
      </c>
      <c r="L473" s="417" t="s">
        <v>605</v>
      </c>
      <c r="M473" s="314" t="s">
        <v>606</v>
      </c>
      <c r="N473" s="469"/>
      <c r="O473" s="142"/>
      <c r="P473" s="199"/>
    </row>
    <row r="474" spans="1:16">
      <c r="A474" s="427" t="s">
        <v>683</v>
      </c>
      <c r="B474" s="439"/>
      <c r="C474" s="439"/>
      <c r="D474" s="439"/>
      <c r="E474" s="422" t="s">
        <v>684</v>
      </c>
      <c r="F474" s="422"/>
      <c r="G474" s="422"/>
      <c r="H474" s="422" t="s">
        <v>122</v>
      </c>
      <c r="I474" s="343">
        <v>0</v>
      </c>
      <c r="J474" s="422" t="s">
        <v>293</v>
      </c>
      <c r="K474" s="458" t="s">
        <v>30</v>
      </c>
      <c r="L474" s="417" t="s">
        <v>605</v>
      </c>
      <c r="M474" s="314" t="s">
        <v>606</v>
      </c>
      <c r="N474" s="469"/>
      <c r="O474" s="142"/>
      <c r="P474" s="199"/>
    </row>
    <row r="475" spans="1:16">
      <c r="A475" s="427" t="s">
        <v>685</v>
      </c>
      <c r="B475" s="439"/>
      <c r="C475" s="439"/>
      <c r="D475" s="439"/>
      <c r="E475" s="422" t="s">
        <v>686</v>
      </c>
      <c r="F475" s="422"/>
      <c r="G475" s="422"/>
      <c r="H475" s="422" t="s">
        <v>122</v>
      </c>
      <c r="I475" s="343">
        <v>0</v>
      </c>
      <c r="J475" s="422" t="s">
        <v>293</v>
      </c>
      <c r="K475" s="458" t="s">
        <v>30</v>
      </c>
      <c r="L475" s="417" t="s">
        <v>605</v>
      </c>
      <c r="M475" s="314" t="s">
        <v>606</v>
      </c>
      <c r="N475" s="469"/>
      <c r="O475" s="142"/>
      <c r="P475" s="199"/>
    </row>
    <row r="476" spans="1:16">
      <c r="A476" s="427" t="s">
        <v>687</v>
      </c>
      <c r="B476" s="439"/>
      <c r="C476" s="439"/>
      <c r="D476" s="439"/>
      <c r="E476" s="422" t="s">
        <v>688</v>
      </c>
      <c r="F476" s="422"/>
      <c r="G476" s="422"/>
      <c r="H476" s="422" t="s">
        <v>122</v>
      </c>
      <c r="I476" s="343">
        <v>0</v>
      </c>
      <c r="J476" s="422" t="s">
        <v>293</v>
      </c>
      <c r="K476" s="458" t="s">
        <v>30</v>
      </c>
      <c r="L476" s="417" t="s">
        <v>605</v>
      </c>
      <c r="M476" s="314" t="s">
        <v>606</v>
      </c>
      <c r="N476" s="469"/>
      <c r="O476" s="142"/>
      <c r="P476" s="199"/>
    </row>
    <row r="477" spans="1:16">
      <c r="A477" s="212"/>
      <c r="B477" s="439"/>
      <c r="C477" s="439"/>
      <c r="D477" s="439"/>
      <c r="E477" s="410" t="s">
        <v>689</v>
      </c>
      <c r="F477" s="113"/>
      <c r="G477" s="293"/>
      <c r="H477" s="113"/>
      <c r="I477" s="379"/>
      <c r="J477" s="409"/>
      <c r="K477" s="337"/>
      <c r="L477" s="87"/>
      <c r="M477" s="87"/>
      <c r="N477" s="469"/>
      <c r="O477" s="257"/>
      <c r="P477" s="199"/>
    </row>
    <row r="478" spans="1:16">
      <c r="A478" s="212"/>
      <c r="B478" s="439"/>
      <c r="C478" s="439"/>
      <c r="D478" s="439"/>
      <c r="E478" s="410" t="s">
        <v>690</v>
      </c>
      <c r="F478" s="294"/>
      <c r="G478" s="279"/>
      <c r="H478" s="295"/>
      <c r="I478" s="355"/>
      <c r="J478" s="433"/>
      <c r="K478" s="347"/>
      <c r="L478" s="87"/>
      <c r="M478" s="87"/>
      <c r="N478" s="469"/>
      <c r="O478" s="257"/>
      <c r="P478" s="199"/>
    </row>
    <row r="479" spans="1:16">
      <c r="A479" s="212"/>
      <c r="B479" s="439"/>
      <c r="C479" s="439"/>
      <c r="D479" s="439"/>
      <c r="E479" s="405"/>
      <c r="F479" s="138"/>
      <c r="G479" s="430"/>
      <c r="H479" s="402"/>
      <c r="I479" s="255"/>
      <c r="J479" s="136"/>
      <c r="K479" s="330"/>
      <c r="L479" s="87"/>
      <c r="M479" s="87"/>
      <c r="N479" s="469"/>
      <c r="O479" s="257"/>
      <c r="P479" s="199"/>
    </row>
    <row r="480" spans="1:16">
      <c r="A480" s="418" t="s">
        <v>691</v>
      </c>
      <c r="B480" s="439"/>
      <c r="C480" s="439"/>
      <c r="D480" s="439"/>
      <c r="E480" s="405"/>
      <c r="F480" s="420"/>
      <c r="G480" s="286"/>
      <c r="H480" s="138"/>
      <c r="I480" s="255"/>
      <c r="J480" s="402"/>
      <c r="K480" s="255"/>
      <c r="L480" s="87"/>
      <c r="M480" s="87"/>
      <c r="N480" s="469"/>
      <c r="O480" s="257"/>
      <c r="P480" s="199"/>
    </row>
    <row r="481" spans="1:16">
      <c r="A481" s="427" t="s">
        <v>680</v>
      </c>
      <c r="B481" s="439"/>
      <c r="C481" s="439"/>
      <c r="D481" s="439"/>
      <c r="E481" s="422" t="s">
        <v>692</v>
      </c>
      <c r="F481" s="422"/>
      <c r="G481" s="422"/>
      <c r="H481" s="422" t="s">
        <v>122</v>
      </c>
      <c r="I481" s="343">
        <v>0</v>
      </c>
      <c r="J481" s="422" t="s">
        <v>293</v>
      </c>
      <c r="K481" s="458" t="s">
        <v>30</v>
      </c>
      <c r="L481" s="417" t="s">
        <v>605</v>
      </c>
      <c r="M481" s="314" t="s">
        <v>606</v>
      </c>
      <c r="N481" s="469"/>
      <c r="O481" s="142"/>
      <c r="P481" s="199"/>
    </row>
    <row r="482" spans="1:16">
      <c r="A482" s="427" t="s">
        <v>682</v>
      </c>
      <c r="B482" s="439"/>
      <c r="C482" s="439"/>
      <c r="D482" s="439"/>
      <c r="E482" s="422" t="s">
        <v>623</v>
      </c>
      <c r="F482" s="422"/>
      <c r="G482" s="422"/>
      <c r="H482" s="422" t="s">
        <v>122</v>
      </c>
      <c r="I482" s="343">
        <v>0</v>
      </c>
      <c r="J482" s="422" t="s">
        <v>293</v>
      </c>
      <c r="K482" s="458" t="s">
        <v>30</v>
      </c>
      <c r="L482" s="417" t="s">
        <v>605</v>
      </c>
      <c r="M482" s="314" t="s">
        <v>606</v>
      </c>
      <c r="N482" s="469"/>
      <c r="O482" s="142"/>
      <c r="P482" s="199"/>
    </row>
    <row r="483" spans="1:16">
      <c r="A483" s="427" t="s">
        <v>693</v>
      </c>
      <c r="B483" s="439"/>
      <c r="C483" s="439"/>
      <c r="D483" s="439"/>
      <c r="E483" s="422" t="s">
        <v>684</v>
      </c>
      <c r="F483" s="422"/>
      <c r="G483" s="422"/>
      <c r="H483" s="422" t="s">
        <v>122</v>
      </c>
      <c r="I483" s="343">
        <v>0</v>
      </c>
      <c r="J483" s="422" t="s">
        <v>293</v>
      </c>
      <c r="K483" s="458" t="s">
        <v>30</v>
      </c>
      <c r="L483" s="417" t="s">
        <v>605</v>
      </c>
      <c r="M483" s="314" t="s">
        <v>606</v>
      </c>
      <c r="N483" s="469"/>
      <c r="O483" s="142"/>
      <c r="P483" s="199"/>
    </row>
    <row r="484" spans="1:16">
      <c r="A484" s="427" t="s">
        <v>685</v>
      </c>
      <c r="B484" s="439"/>
      <c r="C484" s="439"/>
      <c r="D484" s="439"/>
      <c r="E484" s="422" t="s">
        <v>686</v>
      </c>
      <c r="F484" s="422"/>
      <c r="G484" s="422"/>
      <c r="H484" s="422" t="s">
        <v>122</v>
      </c>
      <c r="I484" s="343">
        <v>0</v>
      </c>
      <c r="J484" s="422" t="s">
        <v>293</v>
      </c>
      <c r="K484" s="458" t="s">
        <v>30</v>
      </c>
      <c r="L484" s="417" t="s">
        <v>605</v>
      </c>
      <c r="M484" s="314" t="s">
        <v>606</v>
      </c>
      <c r="N484" s="469"/>
      <c r="O484" s="142"/>
      <c r="P484" s="199"/>
    </row>
    <row r="485" spans="1:16">
      <c r="A485" s="427" t="s">
        <v>687</v>
      </c>
      <c r="B485" s="439"/>
      <c r="C485" s="439"/>
      <c r="D485" s="439"/>
      <c r="E485" s="422" t="s">
        <v>694</v>
      </c>
      <c r="F485" s="422"/>
      <c r="G485" s="422"/>
      <c r="H485" s="422" t="s">
        <v>122</v>
      </c>
      <c r="I485" s="343">
        <v>0</v>
      </c>
      <c r="J485" s="422" t="s">
        <v>293</v>
      </c>
      <c r="K485" s="458" t="s">
        <v>30</v>
      </c>
      <c r="L485" s="417" t="s">
        <v>605</v>
      </c>
      <c r="M485" s="314" t="s">
        <v>606</v>
      </c>
      <c r="N485" s="469"/>
      <c r="O485" s="142"/>
      <c r="P485" s="199"/>
    </row>
    <row r="486" spans="1:16">
      <c r="A486" s="212"/>
      <c r="B486" s="439"/>
      <c r="C486" s="439"/>
      <c r="D486" s="439"/>
      <c r="E486" s="410" t="s">
        <v>689</v>
      </c>
      <c r="F486" s="154"/>
      <c r="G486" s="436"/>
      <c r="H486" s="409"/>
      <c r="I486" s="337"/>
      <c r="J486" s="106"/>
      <c r="K486" s="348"/>
      <c r="L486" s="87"/>
      <c r="M486" s="87"/>
      <c r="N486" s="469"/>
      <c r="O486" s="257"/>
      <c r="P486" s="199"/>
    </row>
    <row r="487" spans="1:16">
      <c r="A487" s="212"/>
      <c r="B487" s="439"/>
      <c r="C487" s="439"/>
      <c r="D487" s="439"/>
      <c r="E487" s="410" t="s">
        <v>695</v>
      </c>
      <c r="F487" s="154"/>
      <c r="G487" s="436"/>
      <c r="H487" s="409"/>
      <c r="I487" s="337"/>
      <c r="J487" s="106"/>
      <c r="K487" s="348"/>
      <c r="L487" s="87"/>
      <c r="M487" s="87"/>
      <c r="N487" s="469"/>
      <c r="O487" s="257"/>
      <c r="P487" s="199"/>
    </row>
    <row r="488" spans="1:16">
      <c r="A488" s="212"/>
      <c r="B488" s="439"/>
      <c r="C488" s="439"/>
      <c r="D488" s="439"/>
      <c r="E488" s="410"/>
      <c r="F488" s="154"/>
      <c r="G488" s="436"/>
      <c r="H488" s="409"/>
      <c r="I488" s="337"/>
      <c r="J488" s="106"/>
      <c r="K488" s="348"/>
      <c r="L488" s="87"/>
      <c r="M488" s="87"/>
      <c r="N488" s="469"/>
      <c r="O488" s="257"/>
      <c r="P488" s="199"/>
    </row>
    <row r="489" spans="1:16">
      <c r="A489" s="418" t="s">
        <v>696</v>
      </c>
      <c r="B489" s="439"/>
      <c r="C489" s="439"/>
      <c r="D489" s="439"/>
      <c r="F489" s="154"/>
      <c r="G489" s="436"/>
      <c r="H489" s="409"/>
      <c r="I489" s="337"/>
      <c r="J489" s="106"/>
      <c r="K489" s="348"/>
      <c r="L489" s="87"/>
      <c r="M489" s="87"/>
      <c r="N489" s="469"/>
      <c r="O489" s="257"/>
      <c r="P489" s="199"/>
    </row>
    <row r="490" spans="1:16" ht="26.25" customHeight="1">
      <c r="A490" s="427" t="s">
        <v>697</v>
      </c>
      <c r="B490" s="427"/>
      <c r="C490" s="427"/>
      <c r="D490" s="427"/>
      <c r="E490" s="422" t="s">
        <v>698</v>
      </c>
      <c r="F490" s="422" t="s">
        <v>699</v>
      </c>
      <c r="G490" s="422"/>
      <c r="H490" s="422">
        <v>1</v>
      </c>
      <c r="I490" s="343">
        <v>0</v>
      </c>
      <c r="J490" s="422" t="s">
        <v>700</v>
      </c>
      <c r="K490" s="458" t="s">
        <v>30</v>
      </c>
      <c r="L490" s="417" t="s">
        <v>605</v>
      </c>
      <c r="M490" s="314" t="s">
        <v>606</v>
      </c>
      <c r="N490" s="469"/>
      <c r="O490" s="142"/>
      <c r="P490" s="199"/>
    </row>
    <row r="491" spans="1:16" ht="15" customHeight="1">
      <c r="A491" s="427" t="s">
        <v>701</v>
      </c>
      <c r="B491" s="427"/>
      <c r="C491" s="427"/>
      <c r="D491" s="427"/>
      <c r="E491" s="422" t="s">
        <v>702</v>
      </c>
      <c r="F491" s="422" t="s">
        <v>703</v>
      </c>
      <c r="G491" s="422"/>
      <c r="H491" s="422" t="s">
        <v>122</v>
      </c>
      <c r="I491" s="343">
        <v>0</v>
      </c>
      <c r="J491" s="422" t="s">
        <v>623</v>
      </c>
      <c r="K491" s="458" t="s">
        <v>30</v>
      </c>
      <c r="L491" s="417" t="s">
        <v>605</v>
      </c>
      <c r="M491" s="314" t="s">
        <v>606</v>
      </c>
      <c r="N491" s="469"/>
      <c r="O491" s="142"/>
      <c r="P491" s="199"/>
    </row>
    <row r="492" spans="1:16">
      <c r="A492" s="427" t="s">
        <v>704</v>
      </c>
      <c r="B492" s="427"/>
      <c r="C492" s="427"/>
      <c r="D492" s="427"/>
      <c r="E492" s="422" t="s">
        <v>705</v>
      </c>
      <c r="F492" s="422" t="s">
        <v>703</v>
      </c>
      <c r="G492" s="422"/>
      <c r="H492" s="422" t="s">
        <v>293</v>
      </c>
      <c r="I492" s="343">
        <v>0</v>
      </c>
      <c r="J492" s="422" t="s">
        <v>623</v>
      </c>
      <c r="K492" s="458" t="s">
        <v>30</v>
      </c>
      <c r="L492" s="417" t="s">
        <v>605</v>
      </c>
      <c r="M492" s="314" t="s">
        <v>606</v>
      </c>
      <c r="N492" s="469"/>
      <c r="O492" s="142"/>
      <c r="P492" s="199"/>
    </row>
    <row r="493" spans="1:16">
      <c r="A493" s="210"/>
      <c r="B493" s="439"/>
      <c r="C493" s="439"/>
      <c r="D493" s="439"/>
      <c r="E493" s="106" t="s">
        <v>706</v>
      </c>
      <c r="F493" s="296"/>
      <c r="G493" s="297"/>
      <c r="H493" s="298"/>
      <c r="I493" s="380"/>
      <c r="J493" s="299"/>
      <c r="K493" s="349"/>
      <c r="L493" s="87"/>
      <c r="M493" s="87"/>
      <c r="N493" s="469"/>
      <c r="O493" s="257"/>
      <c r="P493" s="199"/>
    </row>
    <row r="494" spans="1:16">
      <c r="A494" s="214"/>
      <c r="B494" s="439"/>
      <c r="C494" s="439"/>
      <c r="D494" s="439"/>
      <c r="E494" s="220" t="s">
        <v>707</v>
      </c>
      <c r="F494" s="296"/>
      <c r="G494" s="297"/>
      <c r="H494" s="298"/>
      <c r="I494" s="380"/>
      <c r="J494" s="299"/>
      <c r="K494" s="349"/>
      <c r="L494" s="87"/>
      <c r="M494" s="87"/>
      <c r="N494" s="469"/>
      <c r="O494" s="257"/>
      <c r="P494" s="199"/>
    </row>
    <row r="495" spans="1:16">
      <c r="A495" s="214"/>
      <c r="B495" s="439"/>
      <c r="C495" s="439"/>
      <c r="D495" s="439"/>
      <c r="E495" s="222"/>
      <c r="G495" s="300"/>
      <c r="H495" s="301"/>
      <c r="I495" s="381"/>
      <c r="J495" s="1"/>
      <c r="K495" s="334"/>
      <c r="L495" s="87"/>
      <c r="M495" s="87"/>
      <c r="N495" s="469"/>
      <c r="O495" s="257"/>
      <c r="P495" s="199"/>
    </row>
    <row r="496" spans="1:16">
      <c r="A496" s="418" t="s">
        <v>708</v>
      </c>
      <c r="B496" s="439"/>
      <c r="C496" s="439"/>
      <c r="D496" s="439"/>
      <c r="E496" s="405"/>
      <c r="F496" s="401"/>
      <c r="G496" s="287"/>
      <c r="H496" s="150"/>
      <c r="I496" s="376"/>
      <c r="J496" s="403"/>
      <c r="K496" s="342"/>
      <c r="L496" s="87"/>
      <c r="M496" s="87"/>
      <c r="N496" s="469"/>
      <c r="O496" s="257"/>
      <c r="P496" s="199"/>
    </row>
    <row r="497" spans="1:16">
      <c r="A497" s="427" t="s">
        <v>709</v>
      </c>
      <c r="B497" s="439"/>
      <c r="C497" s="439"/>
      <c r="D497" s="439"/>
      <c r="E497" s="422" t="s">
        <v>710</v>
      </c>
      <c r="F497" s="422" t="s">
        <v>711</v>
      </c>
      <c r="G497" s="422">
        <v>0</v>
      </c>
      <c r="H497" s="422" t="s">
        <v>712</v>
      </c>
      <c r="I497" s="343">
        <v>0</v>
      </c>
      <c r="J497" s="422" t="s">
        <v>712</v>
      </c>
      <c r="K497" s="458" t="s">
        <v>30</v>
      </c>
      <c r="L497" s="417" t="s">
        <v>605</v>
      </c>
      <c r="M497" s="314" t="s">
        <v>606</v>
      </c>
      <c r="N497" s="469"/>
      <c r="O497" s="142"/>
      <c r="P497" s="199"/>
    </row>
    <row r="498" spans="1:16">
      <c r="A498" s="427" t="s">
        <v>713</v>
      </c>
      <c r="B498" s="439"/>
      <c r="C498" s="439"/>
      <c r="D498" s="439"/>
      <c r="E498" s="422" t="s">
        <v>710</v>
      </c>
      <c r="F498" s="422" t="s">
        <v>711</v>
      </c>
      <c r="G498" s="422">
        <v>0</v>
      </c>
      <c r="H498" s="422" t="s">
        <v>714</v>
      </c>
      <c r="I498" s="343">
        <v>0</v>
      </c>
      <c r="J498" s="422" t="s">
        <v>715</v>
      </c>
      <c r="K498" s="458" t="s">
        <v>30</v>
      </c>
      <c r="L498" s="417" t="s">
        <v>605</v>
      </c>
      <c r="M498" s="314" t="s">
        <v>606</v>
      </c>
      <c r="N498" s="469"/>
      <c r="O498" s="142"/>
      <c r="P498" s="199"/>
    </row>
    <row r="499" spans="1:16">
      <c r="A499" s="427" t="s">
        <v>716</v>
      </c>
      <c r="B499" s="439"/>
      <c r="C499" s="439"/>
      <c r="D499" s="439"/>
      <c r="E499" s="422" t="s">
        <v>710</v>
      </c>
      <c r="F499" s="422" t="s">
        <v>711</v>
      </c>
      <c r="G499" s="422">
        <v>0</v>
      </c>
      <c r="H499" s="422">
        <v>1</v>
      </c>
      <c r="I499" s="343">
        <v>0</v>
      </c>
      <c r="J499" s="422" t="s">
        <v>122</v>
      </c>
      <c r="K499" s="458" t="s">
        <v>30</v>
      </c>
      <c r="L499" s="417" t="s">
        <v>605</v>
      </c>
      <c r="M499" s="314" t="s">
        <v>606</v>
      </c>
      <c r="N499" s="469"/>
      <c r="O499" s="142"/>
      <c r="P499" s="199"/>
    </row>
    <row r="500" spans="1:16">
      <c r="A500" s="210"/>
      <c r="B500" s="439"/>
      <c r="C500" s="439"/>
      <c r="D500" s="439"/>
      <c r="E500" s="115" t="s">
        <v>717</v>
      </c>
      <c r="G500" s="293"/>
      <c r="H500" s="154"/>
      <c r="I500" s="382"/>
      <c r="J500" s="409"/>
      <c r="K500" s="337"/>
      <c r="L500" s="87"/>
      <c r="M500" s="87"/>
      <c r="N500" s="469"/>
      <c r="O500" s="257"/>
      <c r="P500" s="199"/>
    </row>
    <row r="501" spans="1:16">
      <c r="A501" s="218"/>
      <c r="B501" s="439"/>
      <c r="C501" s="439"/>
      <c r="D501" s="439"/>
      <c r="E501" s="115" t="s">
        <v>718</v>
      </c>
      <c r="G501" s="302"/>
      <c r="H501" s="303"/>
      <c r="I501" s="383"/>
      <c r="J501" s="106"/>
      <c r="K501" s="337"/>
      <c r="L501" s="87"/>
      <c r="M501" s="87"/>
      <c r="N501" s="469"/>
      <c r="O501" s="257"/>
      <c r="P501" s="199"/>
    </row>
    <row r="502" spans="1:16">
      <c r="A502" s="218"/>
      <c r="B502" s="439"/>
      <c r="C502" s="439"/>
      <c r="D502" s="439"/>
      <c r="E502" s="115" t="s">
        <v>719</v>
      </c>
      <c r="G502" s="302"/>
      <c r="H502" s="303"/>
      <c r="I502" s="383"/>
      <c r="J502" s="106"/>
      <c r="K502" s="337"/>
      <c r="L502" s="87"/>
      <c r="M502" s="87"/>
      <c r="N502" s="469"/>
      <c r="O502" s="257"/>
      <c r="P502" s="199"/>
    </row>
    <row r="503" spans="1:16">
      <c r="A503" s="214"/>
      <c r="B503" s="439"/>
      <c r="C503" s="439"/>
      <c r="D503" s="439"/>
      <c r="E503" s="420"/>
      <c r="G503" s="286"/>
      <c r="H503" s="138"/>
      <c r="I503" s="384"/>
      <c r="J503" s="402"/>
      <c r="K503" s="255"/>
      <c r="L503" s="87"/>
      <c r="M503" s="87"/>
      <c r="N503" s="469"/>
      <c r="O503" s="257"/>
      <c r="P503" s="199"/>
    </row>
    <row r="504" spans="1:16">
      <c r="A504" s="418" t="s">
        <v>720</v>
      </c>
      <c r="B504" s="439"/>
      <c r="C504" s="439"/>
      <c r="D504" s="439"/>
      <c r="E504" s="405"/>
      <c r="F504" s="136"/>
      <c r="G504" s="285"/>
      <c r="H504" s="304"/>
      <c r="I504" s="377"/>
      <c r="J504" s="136"/>
      <c r="K504" s="255"/>
      <c r="L504" s="87"/>
      <c r="M504" s="87"/>
      <c r="N504" s="469"/>
      <c r="O504" s="257"/>
      <c r="P504" s="199"/>
    </row>
    <row r="505" spans="1:16">
      <c r="A505" s="427" t="s">
        <v>721</v>
      </c>
      <c r="B505" s="211"/>
      <c r="C505" s="211"/>
      <c r="D505" s="439"/>
      <c r="E505" s="422" t="s">
        <v>722</v>
      </c>
      <c r="F505" s="422" t="s">
        <v>723</v>
      </c>
      <c r="G505" s="422"/>
      <c r="H505" s="422" t="s">
        <v>724</v>
      </c>
      <c r="I505" s="343">
        <v>0</v>
      </c>
      <c r="J505" s="422" t="s">
        <v>725</v>
      </c>
      <c r="K505" s="458" t="s">
        <v>30</v>
      </c>
      <c r="L505" s="417" t="s">
        <v>605</v>
      </c>
      <c r="M505" s="314" t="s">
        <v>606</v>
      </c>
      <c r="N505" s="469"/>
      <c r="O505" s="142"/>
      <c r="P505" s="199"/>
    </row>
    <row r="506" spans="1:16">
      <c r="A506" s="427" t="s">
        <v>726</v>
      </c>
      <c r="B506" s="211"/>
      <c r="C506" s="211"/>
      <c r="D506" s="439"/>
      <c r="E506" s="422" t="s">
        <v>722</v>
      </c>
      <c r="F506" s="422" t="s">
        <v>723</v>
      </c>
      <c r="G506" s="422"/>
      <c r="H506" s="422" t="s">
        <v>293</v>
      </c>
      <c r="I506" s="343">
        <v>0</v>
      </c>
      <c r="J506" s="422" t="s">
        <v>293</v>
      </c>
      <c r="K506" s="458" t="s">
        <v>30</v>
      </c>
      <c r="L506" s="417" t="s">
        <v>605</v>
      </c>
      <c r="M506" s="314" t="s">
        <v>606</v>
      </c>
      <c r="N506" s="469"/>
      <c r="O506" s="142"/>
      <c r="P506" s="199"/>
    </row>
    <row r="507" spans="1:16">
      <c r="A507" s="221"/>
      <c r="B507" s="439"/>
      <c r="C507" s="439"/>
      <c r="D507" s="439"/>
      <c r="E507" s="136" t="s">
        <v>727</v>
      </c>
      <c r="G507" s="285"/>
      <c r="H507" s="304"/>
      <c r="I507" s="377"/>
      <c r="J507" s="136"/>
      <c r="K507" s="330"/>
      <c r="L507" s="87"/>
      <c r="M507" s="87"/>
      <c r="N507" s="469"/>
      <c r="O507" s="257"/>
      <c r="P507" s="199"/>
    </row>
    <row r="508" spans="1:16">
      <c r="A508" s="221"/>
      <c r="B508" s="439"/>
      <c r="C508" s="439"/>
      <c r="D508" s="439"/>
      <c r="E508" s="222" t="s">
        <v>728</v>
      </c>
      <c r="G508" s="305"/>
      <c r="H508" s="136"/>
      <c r="I508" s="330"/>
      <c r="J508" s="136"/>
      <c r="K508" s="330"/>
      <c r="L508" s="87"/>
      <c r="M508" s="87"/>
      <c r="N508" s="469"/>
      <c r="O508" s="257"/>
      <c r="P508" s="199"/>
    </row>
    <row r="509" spans="1:16">
      <c r="A509" s="221"/>
      <c r="B509" s="439"/>
      <c r="C509" s="439"/>
      <c r="D509" s="439"/>
      <c r="E509" s="405"/>
      <c r="F509" s="136"/>
      <c r="G509" s="285"/>
      <c r="H509" s="136"/>
      <c r="I509" s="330"/>
      <c r="J509" s="136"/>
      <c r="K509" s="330"/>
      <c r="L509" s="87"/>
      <c r="M509" s="87"/>
      <c r="N509" s="469"/>
      <c r="O509" s="257"/>
      <c r="P509" s="199"/>
    </row>
    <row r="510" spans="1:16">
      <c r="A510" s="418" t="s">
        <v>729</v>
      </c>
      <c r="B510" s="439"/>
      <c r="C510" s="439"/>
      <c r="D510" s="439"/>
      <c r="E510" s="405"/>
      <c r="F510" s="136"/>
      <c r="G510" s="285"/>
      <c r="H510" s="304"/>
      <c r="I510" s="377"/>
      <c r="J510" s="136"/>
      <c r="K510" s="255"/>
      <c r="L510" s="87"/>
      <c r="M510" s="87"/>
      <c r="N510" s="469"/>
      <c r="O510" s="257"/>
      <c r="P510" s="199"/>
    </row>
    <row r="511" spans="1:16" ht="27" customHeight="1">
      <c r="A511" s="545" t="s">
        <v>815</v>
      </c>
      <c r="B511" s="545"/>
      <c r="C511" s="545"/>
      <c r="D511" s="546"/>
      <c r="E511" s="422"/>
      <c r="F511" s="422" t="s">
        <v>703</v>
      </c>
      <c r="G511" s="422"/>
      <c r="H511" s="422" t="s">
        <v>623</v>
      </c>
      <c r="I511" s="343">
        <v>0</v>
      </c>
      <c r="J511" s="422">
        <v>1</v>
      </c>
      <c r="K511" s="458" t="s">
        <v>30</v>
      </c>
      <c r="L511" s="417" t="s">
        <v>605</v>
      </c>
      <c r="M511" s="314" t="s">
        <v>606</v>
      </c>
      <c r="N511" s="469"/>
      <c r="O511" s="142"/>
      <c r="P511" s="199"/>
    </row>
    <row r="512" spans="1:16" ht="15" customHeight="1">
      <c r="A512" s="221"/>
      <c r="B512" s="439"/>
      <c r="C512" s="439"/>
      <c r="D512" s="439"/>
      <c r="E512" s="405"/>
      <c r="F512" s="136"/>
      <c r="G512" s="285"/>
      <c r="H512" s="304"/>
      <c r="I512" s="377"/>
      <c r="J512" s="136"/>
      <c r="K512" s="330"/>
      <c r="L512" s="87"/>
      <c r="M512" s="87"/>
      <c r="N512" s="469"/>
      <c r="O512" s="257"/>
      <c r="P512" s="199"/>
    </row>
    <row r="513" spans="1:17" ht="18" customHeight="1">
      <c r="A513" s="418" t="s">
        <v>784</v>
      </c>
      <c r="B513" s="439"/>
      <c r="C513" s="439"/>
      <c r="D513" s="439"/>
      <c r="E513" s="405"/>
      <c r="F513" s="66"/>
      <c r="G513" s="287"/>
      <c r="H513" s="306"/>
      <c r="I513" s="376"/>
      <c r="J513" s="306"/>
      <c r="K513" s="342"/>
      <c r="L513" s="87"/>
      <c r="M513" s="87"/>
      <c r="N513" s="469"/>
      <c r="O513" s="257"/>
      <c r="P513" s="199"/>
    </row>
    <row r="514" spans="1:17">
      <c r="A514" s="418" t="s">
        <v>755</v>
      </c>
      <c r="B514" s="439"/>
      <c r="C514" s="439"/>
      <c r="D514" s="439"/>
      <c r="E514" s="405"/>
      <c r="F514" s="136"/>
      <c r="G514" s="285"/>
      <c r="H514" s="136"/>
      <c r="I514" s="377"/>
      <c r="J514" s="136"/>
      <c r="K514" s="255"/>
      <c r="L514" s="87"/>
      <c r="M514" s="87"/>
      <c r="N514" s="469"/>
      <c r="O514" s="257"/>
      <c r="P514" s="199"/>
    </row>
    <row r="515" spans="1:17">
      <c r="A515" s="418" t="s">
        <v>756</v>
      </c>
      <c r="B515" s="439"/>
      <c r="C515" s="439"/>
      <c r="D515" s="439"/>
      <c r="E515" s="405"/>
      <c r="F515" s="66"/>
      <c r="G515" s="287"/>
      <c r="H515" s="306"/>
      <c r="I515" s="376"/>
      <c r="J515" s="306"/>
      <c r="K515" s="342"/>
      <c r="L515" s="87"/>
      <c r="M515" s="87"/>
      <c r="N515" s="469"/>
      <c r="O515" s="257"/>
      <c r="P515" s="199"/>
    </row>
    <row r="516" spans="1:17">
      <c r="A516" s="427" t="s">
        <v>730</v>
      </c>
      <c r="B516" s="439"/>
      <c r="C516" s="439"/>
      <c r="D516" s="439"/>
      <c r="E516" s="422" t="s">
        <v>731</v>
      </c>
      <c r="F516" s="422" t="s">
        <v>369</v>
      </c>
      <c r="G516" s="422"/>
      <c r="H516" s="422" t="s">
        <v>241</v>
      </c>
      <c r="I516" s="343">
        <v>0</v>
      </c>
      <c r="J516" s="422">
        <v>1</v>
      </c>
      <c r="K516" s="458" t="s">
        <v>30</v>
      </c>
      <c r="L516" s="417" t="s">
        <v>605</v>
      </c>
      <c r="M516" s="314" t="s">
        <v>606</v>
      </c>
      <c r="N516" s="469"/>
      <c r="O516" s="142"/>
      <c r="P516" s="199"/>
    </row>
    <row r="517" spans="1:17">
      <c r="A517" s="427" t="s">
        <v>732</v>
      </c>
      <c r="B517" s="439"/>
      <c r="C517" s="439"/>
      <c r="D517" s="439"/>
      <c r="E517" s="422" t="s">
        <v>733</v>
      </c>
      <c r="F517" s="422" t="s">
        <v>369</v>
      </c>
      <c r="G517" s="422"/>
      <c r="H517" s="422" t="s">
        <v>241</v>
      </c>
      <c r="I517" s="343">
        <v>0</v>
      </c>
      <c r="J517" s="422">
        <v>1</v>
      </c>
      <c r="K517" s="458" t="s">
        <v>30</v>
      </c>
      <c r="L517" s="417" t="s">
        <v>605</v>
      </c>
      <c r="M517" s="314" t="s">
        <v>606</v>
      </c>
      <c r="N517" s="469"/>
      <c r="O517" s="142"/>
      <c r="P517" s="199"/>
    </row>
    <row r="518" spans="1:17">
      <c r="A518" s="427" t="s">
        <v>734</v>
      </c>
      <c r="B518" s="439"/>
      <c r="C518" s="439"/>
      <c r="D518" s="439"/>
      <c r="E518" s="422"/>
      <c r="F518" s="422" t="s">
        <v>369</v>
      </c>
      <c r="G518" s="422"/>
      <c r="H518" s="422" t="s">
        <v>241</v>
      </c>
      <c r="I518" s="343">
        <v>0</v>
      </c>
      <c r="J518" s="422">
        <v>1</v>
      </c>
      <c r="K518" s="458" t="s">
        <v>30</v>
      </c>
      <c r="L518" s="417" t="s">
        <v>605</v>
      </c>
      <c r="M518" s="314" t="s">
        <v>606</v>
      </c>
      <c r="N518" s="469"/>
      <c r="O518" s="142"/>
      <c r="P518" s="199"/>
    </row>
    <row r="519" spans="1:17">
      <c r="A519" s="427" t="s">
        <v>735</v>
      </c>
      <c r="B519" s="439"/>
      <c r="C519" s="439"/>
      <c r="D519" s="439"/>
      <c r="E519" s="422" t="s">
        <v>434</v>
      </c>
      <c r="F519" s="422" t="s">
        <v>369</v>
      </c>
      <c r="G519" s="422"/>
      <c r="H519" s="422" t="s">
        <v>241</v>
      </c>
      <c r="I519" s="343">
        <v>0</v>
      </c>
      <c r="J519" s="422">
        <v>1E-3</v>
      </c>
      <c r="K519" s="458" t="s">
        <v>30</v>
      </c>
      <c r="L519" s="417" t="s">
        <v>605</v>
      </c>
      <c r="M519" s="314" t="s">
        <v>606</v>
      </c>
      <c r="N519" s="469"/>
      <c r="O519" s="142"/>
    </row>
    <row r="520" spans="1:17">
      <c r="A520" s="427" t="s">
        <v>736</v>
      </c>
      <c r="B520" s="439"/>
      <c r="C520" s="439"/>
      <c r="D520" s="439"/>
      <c r="E520" s="422" t="s">
        <v>737</v>
      </c>
      <c r="F520" s="422" t="s">
        <v>369</v>
      </c>
      <c r="G520" s="422"/>
      <c r="H520" s="422" t="s">
        <v>241</v>
      </c>
      <c r="I520" s="343">
        <v>0</v>
      </c>
      <c r="J520" s="422">
        <v>1E-3</v>
      </c>
      <c r="K520" s="458" t="s">
        <v>30</v>
      </c>
      <c r="L520" s="417" t="s">
        <v>605</v>
      </c>
      <c r="M520" s="314" t="s">
        <v>606</v>
      </c>
      <c r="N520" s="469"/>
      <c r="O520" s="142"/>
    </row>
    <row r="521" spans="1:17">
      <c r="A521" s="427" t="s">
        <v>738</v>
      </c>
      <c r="B521" s="439"/>
      <c r="C521" s="439"/>
      <c r="D521" s="439"/>
      <c r="E521" s="422" t="s">
        <v>434</v>
      </c>
      <c r="F521" s="422" t="s">
        <v>369</v>
      </c>
      <c r="G521" s="422"/>
      <c r="H521" s="422" t="s">
        <v>241</v>
      </c>
      <c r="I521" s="343">
        <v>0</v>
      </c>
      <c r="J521" s="422">
        <v>1E-3</v>
      </c>
      <c r="K521" s="458" t="s">
        <v>30</v>
      </c>
      <c r="L521" s="417" t="s">
        <v>605</v>
      </c>
      <c r="M521" s="314" t="s">
        <v>606</v>
      </c>
      <c r="N521" s="469"/>
      <c r="O521" s="142"/>
    </row>
    <row r="522" spans="1:17">
      <c r="A522" s="427" t="s">
        <v>739</v>
      </c>
      <c r="B522" s="439"/>
      <c r="C522" s="439"/>
      <c r="D522" s="439"/>
      <c r="E522" s="422" t="s">
        <v>434</v>
      </c>
      <c r="F522" s="422" t="s">
        <v>369</v>
      </c>
      <c r="G522" s="422"/>
      <c r="H522" s="422" t="s">
        <v>241</v>
      </c>
      <c r="I522" s="343">
        <v>0</v>
      </c>
      <c r="J522" s="422">
        <v>1E-3</v>
      </c>
      <c r="K522" s="458" t="s">
        <v>30</v>
      </c>
      <c r="L522" s="417" t="s">
        <v>605</v>
      </c>
      <c r="M522" s="314" t="s">
        <v>606</v>
      </c>
      <c r="N522" s="469"/>
      <c r="O522" s="142"/>
    </row>
    <row r="523" spans="1:17">
      <c r="A523" s="221"/>
      <c r="B523" s="439"/>
      <c r="C523" s="439"/>
      <c r="D523" s="439"/>
      <c r="E523" s="405"/>
      <c r="F523" s="66"/>
      <c r="G523" s="287"/>
      <c r="H523" s="306"/>
      <c r="I523" s="376"/>
      <c r="J523" s="307"/>
      <c r="K523" s="342"/>
      <c r="L523" s="87"/>
      <c r="M523" s="87"/>
      <c r="N523" s="469"/>
      <c r="O523" s="257"/>
    </row>
    <row r="524" spans="1:17" s="208" customFormat="1">
      <c r="A524" s="418" t="s">
        <v>757</v>
      </c>
      <c r="B524" s="209"/>
      <c r="C524" s="209"/>
      <c r="D524" s="209"/>
      <c r="E524" s="216"/>
      <c r="F524" s="216"/>
      <c r="G524" s="308"/>
      <c r="H524" s="216"/>
      <c r="I524" s="385" t="s">
        <v>664</v>
      </c>
      <c r="J524" s="216"/>
      <c r="K524" s="350"/>
      <c r="L524" s="215"/>
      <c r="M524" s="215"/>
      <c r="N524" s="484"/>
      <c r="O524" s="493"/>
      <c r="P524" s="474"/>
      <c r="Q524" s="485"/>
    </row>
    <row r="525" spans="1:17">
      <c r="A525" s="427" t="s">
        <v>665</v>
      </c>
      <c r="B525" s="439"/>
      <c r="C525" s="439"/>
      <c r="D525" s="439"/>
      <c r="E525" s="422" t="s">
        <v>740</v>
      </c>
      <c r="F525" s="422" t="s">
        <v>741</v>
      </c>
      <c r="G525" s="422"/>
      <c r="H525" s="422" t="s">
        <v>122</v>
      </c>
      <c r="I525" s="343">
        <v>0</v>
      </c>
      <c r="J525" s="422" t="s">
        <v>293</v>
      </c>
      <c r="K525" s="458" t="s">
        <v>30</v>
      </c>
      <c r="L525" s="417" t="s">
        <v>605</v>
      </c>
      <c r="M525" s="314" t="s">
        <v>606</v>
      </c>
      <c r="N525" s="469"/>
      <c r="O525" s="142"/>
    </row>
    <row r="526" spans="1:17">
      <c r="A526" s="427" t="s">
        <v>668</v>
      </c>
      <c r="B526" s="439"/>
      <c r="C526" s="439"/>
      <c r="D526" s="439"/>
      <c r="E526" s="422" t="s">
        <v>740</v>
      </c>
      <c r="F526" s="422" t="s">
        <v>741</v>
      </c>
      <c r="G526" s="422"/>
      <c r="H526" s="422" t="s">
        <v>122</v>
      </c>
      <c r="I526" s="343">
        <v>0</v>
      </c>
      <c r="J526" s="422" t="s">
        <v>293</v>
      </c>
      <c r="K526" s="458" t="s">
        <v>30</v>
      </c>
      <c r="L526" s="417" t="s">
        <v>605</v>
      </c>
      <c r="M526" s="314" t="s">
        <v>606</v>
      </c>
      <c r="N526" s="469"/>
      <c r="O526" s="142"/>
    </row>
    <row r="527" spans="1:17">
      <c r="A527" s="427" t="s">
        <v>742</v>
      </c>
      <c r="B527" s="439"/>
      <c r="C527" s="439"/>
      <c r="D527" s="439"/>
      <c r="E527" s="405"/>
      <c r="F527" s="309"/>
      <c r="G527" s="286"/>
      <c r="H527" s="292"/>
      <c r="I527" s="255"/>
      <c r="J527" s="138"/>
      <c r="K527" s="255"/>
      <c r="L527" s="87"/>
      <c r="M527" s="87"/>
      <c r="N527" s="469"/>
      <c r="O527" s="257"/>
    </row>
    <row r="528" spans="1:17">
      <c r="A528" s="427" t="s">
        <v>670</v>
      </c>
      <c r="B528" s="439"/>
      <c r="C528" s="439"/>
      <c r="D528" s="439"/>
      <c r="E528" s="422" t="s">
        <v>671</v>
      </c>
      <c r="F528" s="422" t="s">
        <v>741</v>
      </c>
      <c r="G528" s="422"/>
      <c r="H528" s="422" t="s">
        <v>122</v>
      </c>
      <c r="I528" s="343">
        <v>0</v>
      </c>
      <c r="J528" s="422" t="s">
        <v>293</v>
      </c>
      <c r="K528" s="458" t="s">
        <v>30</v>
      </c>
      <c r="L528" s="417" t="s">
        <v>605</v>
      </c>
      <c r="M528" s="314" t="s">
        <v>606</v>
      </c>
      <c r="N528" s="469"/>
      <c r="O528" s="142"/>
    </row>
    <row r="529" spans="1:16">
      <c r="A529" s="427" t="s">
        <v>672</v>
      </c>
      <c r="B529" s="439"/>
      <c r="C529" s="439"/>
      <c r="D529" s="439"/>
      <c r="E529" s="422" t="s">
        <v>673</v>
      </c>
      <c r="F529" s="422" t="s">
        <v>741</v>
      </c>
      <c r="G529" s="422"/>
      <c r="H529" s="422" t="s">
        <v>122</v>
      </c>
      <c r="I529" s="343">
        <v>0</v>
      </c>
      <c r="J529" s="422" t="s">
        <v>293</v>
      </c>
      <c r="K529" s="458" t="s">
        <v>30</v>
      </c>
      <c r="L529" s="417" t="s">
        <v>605</v>
      </c>
      <c r="M529" s="314" t="s">
        <v>606</v>
      </c>
      <c r="N529" s="469"/>
      <c r="O529" s="142"/>
    </row>
    <row r="530" spans="1:16">
      <c r="A530" s="427" t="s">
        <v>674</v>
      </c>
      <c r="B530" s="439"/>
      <c r="C530" s="439"/>
      <c r="D530" s="439"/>
      <c r="E530" s="422" t="s">
        <v>673</v>
      </c>
      <c r="F530" s="422" t="s">
        <v>741</v>
      </c>
      <c r="G530" s="422"/>
      <c r="H530" s="422" t="s">
        <v>122</v>
      </c>
      <c r="I530" s="343">
        <v>0</v>
      </c>
      <c r="J530" s="422" t="s">
        <v>293</v>
      </c>
      <c r="K530" s="458" t="s">
        <v>30</v>
      </c>
      <c r="L530" s="417" t="s">
        <v>605</v>
      </c>
      <c r="M530" s="314" t="s">
        <v>606</v>
      </c>
      <c r="N530" s="469"/>
      <c r="O530" s="142"/>
    </row>
    <row r="531" spans="1:16">
      <c r="A531" s="427" t="s">
        <v>675</v>
      </c>
      <c r="B531" s="439"/>
      <c r="C531" s="439"/>
      <c r="D531" s="439"/>
      <c r="E531" s="422" t="s">
        <v>676</v>
      </c>
      <c r="F531" s="422" t="s">
        <v>741</v>
      </c>
      <c r="G531" s="422"/>
      <c r="H531" s="422" t="s">
        <v>122</v>
      </c>
      <c r="I531" s="343">
        <v>0</v>
      </c>
      <c r="J531" s="422" t="s">
        <v>293</v>
      </c>
      <c r="K531" s="458" t="s">
        <v>30</v>
      </c>
      <c r="L531" s="417" t="s">
        <v>605</v>
      </c>
      <c r="M531" s="314" t="s">
        <v>606</v>
      </c>
      <c r="N531" s="469"/>
      <c r="O531" s="142"/>
    </row>
    <row r="532" spans="1:16">
      <c r="A532" s="218"/>
      <c r="B532" s="439"/>
      <c r="C532" s="439"/>
      <c r="D532" s="439"/>
      <c r="E532" s="420" t="s">
        <v>677</v>
      </c>
      <c r="F532" s="66"/>
      <c r="G532" s="287"/>
      <c r="H532" s="306"/>
      <c r="I532" s="376"/>
      <c r="J532" s="306"/>
      <c r="K532" s="342"/>
      <c r="L532" s="87"/>
      <c r="M532" s="87"/>
      <c r="N532" s="469"/>
      <c r="O532" s="257"/>
    </row>
    <row r="533" spans="1:16">
      <c r="A533" s="218"/>
      <c r="B533" s="439"/>
      <c r="C533" s="439"/>
      <c r="D533" s="439"/>
      <c r="E533" s="401" t="s">
        <v>743</v>
      </c>
      <c r="F533" s="66"/>
      <c r="G533" s="287"/>
      <c r="H533" s="306"/>
      <c r="I533" s="376"/>
      <c r="J533" s="306"/>
      <c r="K533" s="342"/>
      <c r="L533" s="87"/>
      <c r="M533" s="87"/>
      <c r="N533" s="469"/>
      <c r="O533" s="257"/>
    </row>
    <row r="534" spans="1:16">
      <c r="A534" s="218"/>
      <c r="B534" s="439"/>
      <c r="C534" s="439"/>
      <c r="D534" s="439"/>
      <c r="E534" s="401"/>
      <c r="F534" s="66"/>
      <c r="G534" s="287"/>
      <c r="H534" s="306"/>
      <c r="I534" s="376"/>
      <c r="J534" s="306"/>
      <c r="K534" s="342"/>
      <c r="L534" s="87"/>
      <c r="M534" s="87"/>
      <c r="N534" s="469"/>
      <c r="O534" s="257"/>
    </row>
    <row r="535" spans="1:16">
      <c r="A535" s="418" t="s">
        <v>758</v>
      </c>
      <c r="B535" s="439"/>
      <c r="C535" s="439"/>
      <c r="D535" s="439"/>
      <c r="E535" s="405"/>
      <c r="F535" s="401"/>
      <c r="G535" s="287"/>
      <c r="H535" s="403"/>
      <c r="I535" s="376"/>
      <c r="J535" s="403"/>
      <c r="K535" s="342"/>
      <c r="L535" s="87"/>
      <c r="M535" s="87"/>
      <c r="N535" s="469"/>
      <c r="O535" s="257"/>
      <c r="P535" s="199"/>
    </row>
    <row r="536" spans="1:16">
      <c r="A536" s="427" t="s">
        <v>744</v>
      </c>
      <c r="B536" s="439"/>
      <c r="C536" s="439"/>
      <c r="D536" s="439"/>
      <c r="E536" s="422" t="s">
        <v>745</v>
      </c>
      <c r="F536" s="422" t="s">
        <v>746</v>
      </c>
      <c r="G536" s="422"/>
      <c r="H536" s="422" t="s">
        <v>623</v>
      </c>
      <c r="I536" s="343">
        <v>0</v>
      </c>
      <c r="J536" s="422" t="s">
        <v>312</v>
      </c>
      <c r="K536" s="458" t="s">
        <v>30</v>
      </c>
      <c r="L536" s="417" t="s">
        <v>605</v>
      </c>
      <c r="M536" s="314" t="s">
        <v>606</v>
      </c>
      <c r="N536" s="469"/>
      <c r="O536" s="142"/>
      <c r="P536" s="199"/>
    </row>
    <row r="537" spans="1:16">
      <c r="A537" s="427" t="s">
        <v>747</v>
      </c>
      <c r="B537" s="439"/>
      <c r="C537" s="439"/>
      <c r="D537" s="439"/>
      <c r="E537" s="422" t="s">
        <v>745</v>
      </c>
      <c r="F537" s="422" t="s">
        <v>746</v>
      </c>
      <c r="G537" s="422"/>
      <c r="H537" s="422" t="s">
        <v>623</v>
      </c>
      <c r="I537" s="343">
        <v>0</v>
      </c>
      <c r="J537" s="422" t="s">
        <v>748</v>
      </c>
      <c r="K537" s="458" t="s">
        <v>30</v>
      </c>
      <c r="L537" s="417" t="s">
        <v>605</v>
      </c>
      <c r="M537" s="314" t="s">
        <v>606</v>
      </c>
      <c r="N537" s="469"/>
      <c r="O537" s="142"/>
      <c r="P537" s="199"/>
    </row>
    <row r="538" spans="1:16">
      <c r="A538" s="427" t="s">
        <v>749</v>
      </c>
      <c r="B538" s="439"/>
      <c r="C538" s="439"/>
      <c r="D538" s="439"/>
      <c r="E538" s="422" t="s">
        <v>745</v>
      </c>
      <c r="F538" s="422" t="s">
        <v>746</v>
      </c>
      <c r="G538" s="422"/>
      <c r="H538" s="422" t="s">
        <v>750</v>
      </c>
      <c r="I538" s="343">
        <v>0</v>
      </c>
      <c r="J538" s="422" t="s">
        <v>751</v>
      </c>
      <c r="K538" s="458" t="s">
        <v>30</v>
      </c>
      <c r="L538" s="417" t="s">
        <v>605</v>
      </c>
      <c r="M538" s="314" t="s">
        <v>606</v>
      </c>
      <c r="N538" s="469"/>
      <c r="O538" s="142"/>
      <c r="P538" s="199"/>
    </row>
    <row r="539" spans="1:16">
      <c r="A539" s="210"/>
      <c r="B539" s="439"/>
      <c r="C539" s="439"/>
      <c r="D539" s="439"/>
      <c r="E539" s="45" t="s">
        <v>752</v>
      </c>
      <c r="G539" s="286"/>
      <c r="H539" s="402"/>
      <c r="I539" s="255"/>
      <c r="J539" s="138"/>
      <c r="K539" s="255"/>
      <c r="L539" s="87"/>
      <c r="M539" s="87"/>
      <c r="N539" s="469"/>
      <c r="O539" s="257"/>
      <c r="P539" s="199"/>
    </row>
    <row r="540" spans="1:16">
      <c r="A540" s="218"/>
      <c r="B540" s="439"/>
      <c r="C540" s="439"/>
      <c r="D540" s="439"/>
      <c r="E540" s="45" t="s">
        <v>753</v>
      </c>
      <c r="G540" s="286"/>
      <c r="H540" s="402"/>
      <c r="I540" s="384"/>
      <c r="J540" s="402"/>
      <c r="K540" s="255"/>
      <c r="L540" s="140"/>
      <c r="M540" s="140"/>
      <c r="N540" s="469"/>
      <c r="O540" s="140"/>
      <c r="P540" s="199"/>
    </row>
    <row r="541" spans="1:16">
      <c r="A541" s="218"/>
      <c r="B541" s="439"/>
      <c r="C541" s="439"/>
      <c r="D541" s="439"/>
      <c r="E541" s="45" t="s">
        <v>754</v>
      </c>
      <c r="G541" s="286"/>
      <c r="H541" s="402"/>
      <c r="I541" s="384"/>
      <c r="J541" s="402"/>
      <c r="K541" s="255"/>
      <c r="L541" s="257"/>
      <c r="M541" s="257"/>
      <c r="N541" s="469"/>
      <c r="O541" s="257"/>
      <c r="P541" s="199"/>
    </row>
    <row r="542" spans="1:16" ht="15.75" thickBot="1">
      <c r="A542" s="210"/>
      <c r="B542" s="439"/>
      <c r="C542" s="439"/>
      <c r="D542" s="439"/>
      <c r="E542" s="405"/>
      <c r="F542" s="11"/>
      <c r="G542" s="310"/>
      <c r="H542" s="311"/>
      <c r="I542" s="386"/>
      <c r="J542" s="256"/>
      <c r="K542" s="351" t="s">
        <v>773</v>
      </c>
      <c r="L542" s="512">
        <f>SUM(M433:M541)</f>
        <v>0</v>
      </c>
      <c r="M542" s="512"/>
      <c r="O542" s="474"/>
      <c r="P542" s="199"/>
    </row>
    <row r="543" spans="1:16">
      <c r="A543" s="439"/>
      <c r="B543" s="439"/>
      <c r="C543" s="439"/>
      <c r="D543" s="439"/>
      <c r="E543" s="405"/>
      <c r="F543" s="420"/>
      <c r="G543" s="246"/>
      <c r="H543" s="402"/>
      <c r="I543" s="255"/>
      <c r="J543" s="34"/>
      <c r="K543" s="330"/>
      <c r="L543" s="134"/>
      <c r="M543" s="412"/>
      <c r="N543" s="469"/>
      <c r="O543" s="144"/>
      <c r="P543" s="199"/>
    </row>
    <row r="544" spans="1:16">
      <c r="A544" s="427"/>
      <c r="B544" s="427"/>
      <c r="C544" s="427"/>
      <c r="D544" s="427"/>
      <c r="E544" s="405"/>
      <c r="F544" s="420"/>
      <c r="G544" s="246"/>
      <c r="H544" s="402"/>
      <c r="I544" s="255"/>
      <c r="J544" s="34"/>
      <c r="K544" s="334"/>
      <c r="L544" s="145"/>
      <c r="M544" s="141"/>
      <c r="N544" s="469"/>
      <c r="O544" s="145"/>
      <c r="P544" s="199"/>
    </row>
    <row r="545" spans="1:17">
      <c r="A545" s="418" t="s">
        <v>759</v>
      </c>
      <c r="B545" s="427"/>
      <c r="C545" s="427"/>
      <c r="D545" s="427"/>
      <c r="E545" s="405"/>
      <c r="F545" s="420"/>
      <c r="G545" s="246"/>
      <c r="H545" s="402"/>
      <c r="I545" s="255"/>
      <c r="J545" s="34"/>
      <c r="K545" s="334"/>
      <c r="L545" s="145"/>
      <c r="M545" s="141"/>
      <c r="N545" s="469"/>
      <c r="O545" s="145"/>
      <c r="P545" s="199"/>
    </row>
    <row r="546" spans="1:17">
      <c r="A546" s="418" t="s">
        <v>760</v>
      </c>
      <c r="B546" s="427"/>
      <c r="C546" s="427"/>
      <c r="D546" s="427"/>
      <c r="E546" s="405"/>
      <c r="F546" s="420"/>
      <c r="G546" s="246"/>
      <c r="H546" s="402"/>
      <c r="I546" s="255"/>
      <c r="J546" s="34"/>
      <c r="K546" s="334"/>
      <c r="L546" s="145"/>
      <c r="M546" s="141"/>
      <c r="N546" s="469"/>
      <c r="O546" s="145"/>
      <c r="P546" s="199"/>
    </row>
    <row r="547" spans="1:17">
      <c r="A547" s="418" t="s">
        <v>785</v>
      </c>
      <c r="B547" s="427"/>
      <c r="C547" s="427"/>
      <c r="D547" s="427"/>
      <c r="E547" s="405"/>
      <c r="F547" s="420"/>
      <c r="G547" s="246"/>
      <c r="H547" s="402"/>
      <c r="I547" s="255"/>
      <c r="J547" s="34"/>
      <c r="K547" s="334"/>
      <c r="L547" s="145"/>
      <c r="M547" s="141"/>
      <c r="N547" s="469"/>
      <c r="O547" s="145"/>
      <c r="P547" s="199"/>
    </row>
    <row r="548" spans="1:17">
      <c r="A548" s="427" t="s">
        <v>318</v>
      </c>
      <c r="B548" s="427"/>
      <c r="C548" s="427"/>
      <c r="D548" s="427"/>
      <c r="E548" s="405"/>
      <c r="F548" s="420"/>
      <c r="G548" s="246"/>
      <c r="H548" s="402"/>
      <c r="I548" s="255"/>
      <c r="J548" s="34"/>
      <c r="K548" s="334"/>
      <c r="L548" s="145"/>
      <c r="M548" s="141"/>
      <c r="N548" s="469"/>
      <c r="O548" s="145"/>
      <c r="P548" s="199"/>
    </row>
    <row r="549" spans="1:17">
      <c r="A549" s="427" t="s">
        <v>319</v>
      </c>
      <c r="B549" s="427"/>
      <c r="C549" s="427"/>
      <c r="D549" s="427"/>
      <c r="E549" s="421" t="s">
        <v>320</v>
      </c>
      <c r="F549" s="406" t="s">
        <v>147</v>
      </c>
      <c r="G549" s="431">
        <v>44</v>
      </c>
      <c r="H549" s="521" t="s">
        <v>241</v>
      </c>
      <c r="I549" s="522"/>
      <c r="J549" s="64" t="s">
        <v>321</v>
      </c>
      <c r="K549" s="333">
        <v>1</v>
      </c>
      <c r="L549" s="414"/>
      <c r="M549" s="425">
        <f>K549*L549</f>
        <v>0</v>
      </c>
      <c r="N549" s="469"/>
      <c r="O549" s="142"/>
      <c r="P549" s="199"/>
      <c r="Q549" s="472"/>
    </row>
    <row r="550" spans="1:17">
      <c r="A550" s="427" t="s">
        <v>322</v>
      </c>
      <c r="B550" s="427"/>
      <c r="C550" s="427"/>
      <c r="D550" s="427"/>
      <c r="E550" s="421"/>
      <c r="F550" s="57" t="s">
        <v>147</v>
      </c>
      <c r="G550" s="429">
        <v>44</v>
      </c>
      <c r="H550" s="521" t="s">
        <v>241</v>
      </c>
      <c r="I550" s="524"/>
      <c r="J550" s="65" t="s">
        <v>321</v>
      </c>
      <c r="K550" s="333">
        <v>1</v>
      </c>
      <c r="L550" s="415"/>
      <c r="M550" s="425">
        <f>K550*L550</f>
        <v>0</v>
      </c>
      <c r="N550" s="469"/>
      <c r="O550" s="142"/>
      <c r="P550" s="199"/>
      <c r="Q550" s="472"/>
    </row>
    <row r="551" spans="1:17">
      <c r="A551" s="427" t="s">
        <v>323</v>
      </c>
      <c r="B551" s="427"/>
      <c r="C551" s="427"/>
      <c r="D551" s="427"/>
      <c r="E551" s="405"/>
      <c r="F551" s="56"/>
      <c r="G551" s="248"/>
      <c r="H551" s="56"/>
      <c r="I551" s="344"/>
      <c r="J551" s="56"/>
      <c r="K551" s="338"/>
      <c r="L551" s="416"/>
      <c r="M551" s="416"/>
      <c r="N551" s="469"/>
      <c r="O551" s="144"/>
      <c r="P551" s="199"/>
    </row>
    <row r="552" spans="1:17">
      <c r="A552" s="427" t="s">
        <v>324</v>
      </c>
      <c r="B552" s="427"/>
      <c r="C552" s="427"/>
      <c r="D552" s="427"/>
      <c r="E552" s="421" t="s">
        <v>320</v>
      </c>
      <c r="F552" s="157" t="s">
        <v>147</v>
      </c>
      <c r="G552" s="429">
        <v>44</v>
      </c>
      <c r="H552" s="521" t="s">
        <v>241</v>
      </c>
      <c r="I552" s="524"/>
      <c r="J552" s="423" t="s">
        <v>321</v>
      </c>
      <c r="K552" s="458" t="s">
        <v>30</v>
      </c>
      <c r="L552" s="417" t="s">
        <v>605</v>
      </c>
      <c r="M552" s="314" t="s">
        <v>606</v>
      </c>
      <c r="N552" s="469"/>
      <c r="O552" s="142"/>
      <c r="P552" s="199"/>
      <c r="Q552" s="472"/>
    </row>
    <row r="553" spans="1:17">
      <c r="A553" s="427" t="s">
        <v>325</v>
      </c>
      <c r="B553" s="427"/>
      <c r="C553" s="427"/>
      <c r="D553" s="427"/>
      <c r="E553" s="421"/>
      <c r="F553" s="157" t="s">
        <v>326</v>
      </c>
      <c r="G553" s="429"/>
      <c r="H553" s="521" t="s">
        <v>241</v>
      </c>
      <c r="I553" s="524"/>
      <c r="J553" s="423" t="s">
        <v>327</v>
      </c>
      <c r="K553" s="458" t="s">
        <v>30</v>
      </c>
      <c r="L553" s="417" t="s">
        <v>605</v>
      </c>
      <c r="M553" s="314" t="s">
        <v>606</v>
      </c>
      <c r="N553" s="469"/>
      <c r="O553" s="142"/>
      <c r="P553" s="199"/>
    </row>
    <row r="554" spans="1:17">
      <c r="A554" s="427" t="s">
        <v>328</v>
      </c>
      <c r="B554" s="427"/>
      <c r="C554" s="427"/>
      <c r="D554" s="427"/>
      <c r="E554" s="405"/>
      <c r="F554" s="11"/>
      <c r="G554" s="430"/>
      <c r="H554" s="11"/>
      <c r="I554" s="255"/>
      <c r="J554" s="11"/>
      <c r="K554" s="335"/>
      <c r="L554" s="144"/>
      <c r="M554" s="125"/>
      <c r="N554" s="469"/>
      <c r="O554" s="144"/>
      <c r="P554" s="199"/>
    </row>
    <row r="555" spans="1:17">
      <c r="A555" s="427"/>
      <c r="B555" s="427"/>
      <c r="C555" s="427"/>
      <c r="D555" s="427"/>
      <c r="E555" s="405"/>
      <c r="F555" s="427"/>
      <c r="G555" s="435"/>
      <c r="H555" s="427"/>
      <c r="I555" s="342"/>
      <c r="J555" s="427"/>
      <c r="K555" s="330"/>
      <c r="L555" s="134"/>
      <c r="M555" s="134"/>
      <c r="N555" s="469"/>
      <c r="O555" s="144"/>
      <c r="P555" s="199"/>
    </row>
    <row r="556" spans="1:17">
      <c r="A556" s="418" t="s">
        <v>761</v>
      </c>
      <c r="B556" s="427"/>
      <c r="C556" s="427"/>
      <c r="D556" s="427"/>
      <c r="E556" s="405"/>
      <c r="F556" s="427"/>
      <c r="G556" s="435"/>
      <c r="H556" s="427"/>
      <c r="I556" s="342"/>
      <c r="J556" s="427"/>
      <c r="K556" s="330"/>
      <c r="L556" s="134"/>
      <c r="M556" s="134"/>
      <c r="N556" s="469"/>
      <c r="O556" s="144"/>
      <c r="P556" s="199"/>
    </row>
    <row r="557" spans="1:17">
      <c r="A557" s="427" t="s">
        <v>329</v>
      </c>
      <c r="B557" s="427"/>
      <c r="C557" s="427"/>
      <c r="D557" s="427"/>
      <c r="E557" s="421" t="s">
        <v>330</v>
      </c>
      <c r="F557" s="406" t="s">
        <v>331</v>
      </c>
      <c r="G557" s="437"/>
      <c r="H557" s="406">
        <v>150</v>
      </c>
      <c r="I557" s="343">
        <v>0</v>
      </c>
      <c r="J557" s="406">
        <v>450</v>
      </c>
      <c r="K557" s="458" t="s">
        <v>30</v>
      </c>
      <c r="L557" s="417" t="s">
        <v>605</v>
      </c>
      <c r="M557" s="314" t="s">
        <v>606</v>
      </c>
      <c r="N557" s="469"/>
      <c r="O557" s="142"/>
      <c r="P557" s="199"/>
    </row>
    <row r="558" spans="1:17">
      <c r="A558" s="427"/>
      <c r="B558" s="427"/>
      <c r="C558" s="427"/>
      <c r="D558" s="427"/>
      <c r="E558" s="405"/>
      <c r="F558" s="56" t="s">
        <v>332</v>
      </c>
      <c r="G558" s="248"/>
      <c r="H558" s="56"/>
      <c r="I558" s="344"/>
      <c r="J558" s="56"/>
      <c r="K558" s="338"/>
      <c r="L558" s="416"/>
      <c r="M558" s="416"/>
      <c r="N558" s="469"/>
      <c r="O558" s="144"/>
      <c r="P558" s="199"/>
    </row>
    <row r="559" spans="1:17">
      <c r="A559" s="427"/>
      <c r="B559" s="427"/>
      <c r="C559" s="427"/>
      <c r="D559" s="427"/>
      <c r="E559" s="405"/>
      <c r="F559" s="427" t="s">
        <v>333</v>
      </c>
      <c r="G559" s="435"/>
      <c r="H559" s="427"/>
      <c r="I559" s="342"/>
      <c r="J559" s="427"/>
      <c r="K559" s="330"/>
      <c r="L559" s="134"/>
      <c r="M559" s="134"/>
      <c r="N559" s="469"/>
      <c r="O559" s="144"/>
      <c r="P559" s="199"/>
    </row>
    <row r="560" spans="1:17">
      <c r="A560" s="427"/>
      <c r="B560" s="427"/>
      <c r="C560" s="427"/>
      <c r="D560" s="427"/>
      <c r="E560" s="405"/>
      <c r="F560" s="11"/>
      <c r="G560" s="430"/>
      <c r="H560" s="11"/>
      <c r="I560" s="255"/>
      <c r="J560" s="11"/>
      <c r="K560" s="334"/>
      <c r="L560" s="144"/>
      <c r="M560" s="144"/>
      <c r="N560" s="469"/>
      <c r="O560" s="144"/>
      <c r="P560" s="199"/>
    </row>
    <row r="561" spans="1:17">
      <c r="A561" s="418" t="s">
        <v>762</v>
      </c>
      <c r="B561" s="427"/>
      <c r="C561" s="427"/>
      <c r="D561" s="427"/>
      <c r="E561" s="405"/>
      <c r="F561" s="11"/>
      <c r="G561" s="430"/>
      <c r="H561" s="11"/>
      <c r="I561" s="255"/>
      <c r="J561" s="11"/>
      <c r="K561" s="334"/>
      <c r="L561" s="144"/>
      <c r="M561" s="144"/>
      <c r="N561" s="469"/>
      <c r="O561" s="144"/>
      <c r="P561" s="199"/>
    </row>
    <row r="562" spans="1:17">
      <c r="A562" s="427"/>
      <c r="B562" s="427"/>
      <c r="C562" s="427"/>
      <c r="D562" s="427"/>
      <c r="E562" s="405"/>
      <c r="F562" s="427"/>
      <c r="G562" s="435"/>
      <c r="H562" s="427"/>
      <c r="I562" s="342"/>
      <c r="J562" s="427"/>
      <c r="K562" s="330"/>
      <c r="L562" s="134"/>
      <c r="M562" s="134"/>
      <c r="N562" s="469"/>
      <c r="O562" s="144"/>
      <c r="P562" s="199"/>
    </row>
    <row r="563" spans="1:17">
      <c r="A563" s="427" t="s">
        <v>334</v>
      </c>
      <c r="B563" s="427"/>
      <c r="C563" s="427"/>
      <c r="D563" s="427"/>
      <c r="E563" s="421" t="s">
        <v>335</v>
      </c>
      <c r="F563" s="157" t="s">
        <v>147</v>
      </c>
      <c r="G563" s="429"/>
      <c r="H563" s="521" t="s">
        <v>241</v>
      </c>
      <c r="I563" s="524"/>
      <c r="J563" s="157">
        <v>40</v>
      </c>
      <c r="K563" s="458" t="s">
        <v>30</v>
      </c>
      <c r="L563" s="417" t="s">
        <v>605</v>
      </c>
      <c r="M563" s="314" t="s">
        <v>606</v>
      </c>
      <c r="N563" s="469"/>
      <c r="O563" s="142"/>
      <c r="P563" s="199"/>
      <c r="Q563" s="472"/>
    </row>
    <row r="564" spans="1:17">
      <c r="A564" s="427" t="s">
        <v>336</v>
      </c>
      <c r="B564" s="427"/>
      <c r="C564" s="427"/>
      <c r="D564" s="427"/>
      <c r="E564" s="421"/>
      <c r="F564" s="157" t="s">
        <v>147</v>
      </c>
      <c r="G564" s="429"/>
      <c r="H564" s="521" t="s">
        <v>241</v>
      </c>
      <c r="I564" s="524"/>
      <c r="J564" s="157">
        <v>40</v>
      </c>
      <c r="K564" s="458" t="s">
        <v>30</v>
      </c>
      <c r="L564" s="417" t="s">
        <v>605</v>
      </c>
      <c r="M564" s="314" t="s">
        <v>606</v>
      </c>
      <c r="N564" s="469"/>
      <c r="O564" s="142"/>
      <c r="P564" s="199"/>
      <c r="Q564" s="472"/>
    </row>
    <row r="565" spans="1:17">
      <c r="A565" s="427" t="s">
        <v>323</v>
      </c>
      <c r="B565" s="427"/>
      <c r="C565" s="427"/>
      <c r="D565" s="427"/>
      <c r="E565" s="405"/>
      <c r="F565" s="11"/>
      <c r="G565" s="430"/>
      <c r="H565" s="525"/>
      <c r="I565" s="525"/>
      <c r="J565" s="402"/>
      <c r="K565" s="352"/>
      <c r="L565" s="416"/>
      <c r="M565" s="407"/>
      <c r="N565" s="469"/>
      <c r="O565" s="144"/>
      <c r="P565" s="199"/>
    </row>
    <row r="566" spans="1:17">
      <c r="A566" s="66" t="s">
        <v>324</v>
      </c>
      <c r="B566" s="427"/>
      <c r="C566" s="427"/>
      <c r="D566" s="427"/>
      <c r="E566" s="421" t="s">
        <v>337</v>
      </c>
      <c r="F566" s="157" t="s">
        <v>147</v>
      </c>
      <c r="G566" s="429"/>
      <c r="H566" s="521" t="s">
        <v>241</v>
      </c>
      <c r="I566" s="524"/>
      <c r="J566" s="157">
        <v>40</v>
      </c>
      <c r="K566" s="458" t="s">
        <v>30</v>
      </c>
      <c r="L566" s="417" t="s">
        <v>605</v>
      </c>
      <c r="M566" s="314" t="s">
        <v>606</v>
      </c>
      <c r="N566" s="469"/>
      <c r="O566" s="142"/>
      <c r="P566" s="199"/>
      <c r="Q566" s="472"/>
    </row>
    <row r="567" spans="1:17">
      <c r="A567" s="418"/>
      <c r="B567" s="427"/>
      <c r="C567" s="427"/>
      <c r="D567" s="427"/>
      <c r="E567" s="405"/>
      <c r="F567" s="11"/>
      <c r="G567" s="430"/>
      <c r="H567" s="11"/>
      <c r="I567" s="255"/>
      <c r="J567" s="11"/>
      <c r="K567" s="334"/>
      <c r="L567" s="144"/>
      <c r="M567" s="144"/>
      <c r="N567" s="469"/>
      <c r="O567" s="144"/>
    </row>
    <row r="568" spans="1:17" ht="15.75" thickBot="1">
      <c r="A568" s="427"/>
      <c r="B568" s="427"/>
      <c r="C568" s="427"/>
      <c r="D568" s="427"/>
      <c r="E568" s="405"/>
      <c r="F568" s="11"/>
      <c r="G568" s="249"/>
      <c r="H568" s="43"/>
      <c r="I568" s="370"/>
      <c r="J568" s="43" t="str">
        <f>A545</f>
        <v xml:space="preserve">8   JEKLA ZA ARMIRANJE, PREDNAPENJANJE IN KONSTRUKCIJE </v>
      </c>
      <c r="K568" s="353"/>
      <c r="L568" s="526">
        <f>SUM(M549:M567)</f>
        <v>0</v>
      </c>
      <c r="M568" s="526"/>
      <c r="N568" s="469"/>
      <c r="O568" s="474"/>
    </row>
    <row r="569" spans="1:17">
      <c r="A569" s="427"/>
      <c r="B569" s="427"/>
      <c r="C569" s="427"/>
      <c r="D569" s="427"/>
      <c r="E569" s="419"/>
      <c r="F569" s="420"/>
      <c r="G569" s="430"/>
      <c r="H569" s="402"/>
      <c r="I569" s="255"/>
      <c r="J569" s="402"/>
      <c r="K569" s="334"/>
      <c r="L569" s="142"/>
      <c r="M569" s="141"/>
      <c r="N569" s="469"/>
      <c r="O569" s="142"/>
    </row>
    <row r="570" spans="1:17">
      <c r="A570" s="418" t="s">
        <v>763</v>
      </c>
      <c r="B570" s="427"/>
      <c r="C570" s="427"/>
      <c r="D570" s="427"/>
      <c r="E570" s="419"/>
      <c r="F570" s="401"/>
      <c r="G570" s="435"/>
      <c r="H570" s="403"/>
      <c r="I570" s="342"/>
      <c r="J570" s="403"/>
      <c r="K570" s="330"/>
      <c r="L570" s="411"/>
      <c r="M570" s="412"/>
      <c r="N570" s="469"/>
      <c r="O570" s="142"/>
    </row>
    <row r="571" spans="1:17" s="433" customFormat="1" ht="13.35" customHeight="1">
      <c r="A571" s="418" t="s">
        <v>764</v>
      </c>
      <c r="B571" s="413"/>
      <c r="C571" s="413"/>
      <c r="D571" s="413"/>
      <c r="E571" s="112"/>
      <c r="F571" s="116"/>
      <c r="G571" s="250"/>
      <c r="H571" s="119"/>
      <c r="I571" s="336"/>
      <c r="J571" s="119"/>
      <c r="K571" s="336"/>
      <c r="L571" s="133"/>
      <c r="M571" s="223"/>
      <c r="N571" s="476"/>
      <c r="O571" s="481"/>
      <c r="P571" s="474"/>
      <c r="Q571" s="477"/>
    </row>
    <row r="572" spans="1:17" s="433" customFormat="1" ht="13.35" customHeight="1">
      <c r="A572" s="428" t="s">
        <v>514</v>
      </c>
      <c r="B572" s="130"/>
      <c r="C572" s="130"/>
      <c r="D572" s="130"/>
      <c r="E572" s="112"/>
      <c r="F572" s="116"/>
      <c r="G572" s="250"/>
      <c r="H572" s="119"/>
      <c r="I572" s="336"/>
      <c r="J572" s="119"/>
      <c r="K572" s="336"/>
      <c r="L572" s="133"/>
      <c r="M572" s="223"/>
      <c r="N572" s="476"/>
      <c r="O572" s="481"/>
      <c r="P572" s="474"/>
      <c r="Q572" s="477"/>
    </row>
    <row r="573" spans="1:17" s="433" customFormat="1" ht="13.35" customHeight="1">
      <c r="A573" s="428" t="s">
        <v>597</v>
      </c>
      <c r="B573" s="130"/>
      <c r="C573" s="130"/>
      <c r="D573" s="130"/>
      <c r="E573" s="547" t="s">
        <v>340</v>
      </c>
      <c r="F573" s="176"/>
      <c r="G573" s="549"/>
      <c r="H573" s="570" t="s">
        <v>512</v>
      </c>
      <c r="I573" s="571"/>
      <c r="J573" s="508" t="s">
        <v>341</v>
      </c>
      <c r="K573" s="551" t="s">
        <v>30</v>
      </c>
      <c r="L573" s="417" t="s">
        <v>605</v>
      </c>
      <c r="M573" s="425" t="s">
        <v>606</v>
      </c>
      <c r="N573" s="476"/>
      <c r="O573" s="142"/>
      <c r="P573" s="474"/>
      <c r="Q573" s="477"/>
    </row>
    <row r="574" spans="1:17" s="433" customFormat="1" ht="13.35" customHeight="1">
      <c r="A574" s="428" t="s">
        <v>515</v>
      </c>
      <c r="B574" s="130"/>
      <c r="C574" s="130"/>
      <c r="D574" s="130"/>
      <c r="E574" s="568"/>
      <c r="F574" s="177" t="s">
        <v>598</v>
      </c>
      <c r="G574" s="569"/>
      <c r="H574" s="572"/>
      <c r="I574" s="573"/>
      <c r="J574" s="497" t="s">
        <v>344</v>
      </c>
      <c r="K574" s="576"/>
      <c r="L574" s="417" t="s">
        <v>605</v>
      </c>
      <c r="M574" s="425" t="s">
        <v>606</v>
      </c>
      <c r="N574" s="476"/>
      <c r="O574" s="142"/>
      <c r="P574" s="474"/>
      <c r="Q574" s="477"/>
    </row>
    <row r="575" spans="1:17" s="433" customFormat="1" ht="13.35" customHeight="1">
      <c r="A575" s="428" t="s">
        <v>345</v>
      </c>
      <c r="B575" s="130"/>
      <c r="C575" s="130"/>
      <c r="D575" s="130"/>
      <c r="E575" s="548"/>
      <c r="F575" s="177"/>
      <c r="G575" s="550"/>
      <c r="H575" s="574"/>
      <c r="I575" s="575"/>
      <c r="J575" s="506" t="s">
        <v>346</v>
      </c>
      <c r="K575" s="552"/>
      <c r="L575" s="417" t="s">
        <v>605</v>
      </c>
      <c r="M575" s="425" t="s">
        <v>606</v>
      </c>
      <c r="N575" s="476"/>
      <c r="O575" s="142"/>
      <c r="P575" s="474"/>
      <c r="Q575" s="477"/>
    </row>
    <row r="576" spans="1:17" s="433" customFormat="1" ht="13.35" customHeight="1">
      <c r="A576" s="428" t="s">
        <v>516</v>
      </c>
      <c r="B576" s="130"/>
      <c r="C576" s="130"/>
      <c r="D576" s="130"/>
      <c r="E576" s="547" t="s">
        <v>517</v>
      </c>
      <c r="F576" s="176"/>
      <c r="G576" s="549"/>
      <c r="H576" s="577"/>
      <c r="I576" s="578"/>
      <c r="J576" s="178"/>
      <c r="K576" s="551" t="s">
        <v>30</v>
      </c>
      <c r="L576" s="417" t="s">
        <v>605</v>
      </c>
      <c r="M576" s="425" t="s">
        <v>606</v>
      </c>
      <c r="N576" s="476"/>
      <c r="O576" s="142"/>
      <c r="P576" s="474"/>
      <c r="Q576" s="477"/>
    </row>
    <row r="577" spans="1:17" s="433" customFormat="1" ht="13.35" customHeight="1">
      <c r="A577" s="428" t="s">
        <v>518</v>
      </c>
      <c r="B577" s="130"/>
      <c r="C577" s="130"/>
      <c r="D577" s="130"/>
      <c r="E577" s="548"/>
      <c r="F577" s="179" t="s">
        <v>377</v>
      </c>
      <c r="G577" s="550"/>
      <c r="H577" s="579" t="s">
        <v>512</v>
      </c>
      <c r="I577" s="580"/>
      <c r="J577" s="180" t="s">
        <v>349</v>
      </c>
      <c r="K577" s="552"/>
      <c r="L577" s="417" t="s">
        <v>605</v>
      </c>
      <c r="M577" s="425" t="s">
        <v>606</v>
      </c>
      <c r="N577" s="476"/>
      <c r="O577" s="142"/>
      <c r="P577" s="474"/>
      <c r="Q577" s="477"/>
    </row>
    <row r="578" spans="1:17" s="433" customFormat="1" ht="13.35" customHeight="1">
      <c r="A578" s="428" t="s">
        <v>519</v>
      </c>
      <c r="B578" s="130"/>
      <c r="C578" s="130"/>
      <c r="D578" s="130"/>
      <c r="E578" s="547" t="s">
        <v>348</v>
      </c>
      <c r="F578" s="177" t="s">
        <v>598</v>
      </c>
      <c r="G578" s="549"/>
      <c r="H578" s="181">
        <v>1</v>
      </c>
      <c r="I578" s="551" t="str">
        <f>IF(G578="","-","?")</f>
        <v>-</v>
      </c>
      <c r="J578" s="182" t="s">
        <v>349</v>
      </c>
      <c r="K578" s="551" t="s">
        <v>30</v>
      </c>
      <c r="L578" s="417" t="s">
        <v>605</v>
      </c>
      <c r="M578" s="425" t="s">
        <v>606</v>
      </c>
      <c r="N578" s="476"/>
      <c r="O578" s="142"/>
      <c r="P578" s="474"/>
      <c r="Q578" s="477"/>
    </row>
    <row r="579" spans="1:17" s="433" customFormat="1" ht="13.35" customHeight="1">
      <c r="A579" s="428" t="s">
        <v>350</v>
      </c>
      <c r="B579" s="130"/>
      <c r="C579" s="130"/>
      <c r="D579" s="130"/>
      <c r="E579" s="548"/>
      <c r="F579" s="179"/>
      <c r="G579" s="550"/>
      <c r="H579" s="180"/>
      <c r="I579" s="552"/>
      <c r="J579" s="180"/>
      <c r="K579" s="552"/>
      <c r="L579" s="417" t="s">
        <v>605</v>
      </c>
      <c r="M579" s="425" t="s">
        <v>606</v>
      </c>
      <c r="N579" s="476"/>
      <c r="O579" s="142"/>
      <c r="P579" s="474"/>
      <c r="Q579" s="477"/>
    </row>
    <row r="580" spans="1:17" s="433" customFormat="1" ht="13.35" customHeight="1">
      <c r="A580" s="413"/>
      <c r="B580" s="413"/>
      <c r="C580" s="413"/>
      <c r="D580" s="413"/>
      <c r="E580" s="122" t="s">
        <v>351</v>
      </c>
      <c r="F580" s="116"/>
      <c r="G580" s="272"/>
      <c r="H580" s="183"/>
      <c r="I580" s="354"/>
      <c r="J580" s="183"/>
      <c r="K580" s="354"/>
      <c r="L580" s="133"/>
      <c r="M580" s="223"/>
      <c r="N580" s="476"/>
      <c r="O580" s="481"/>
      <c r="P580" s="474"/>
      <c r="Q580" s="477"/>
    </row>
    <row r="581" spans="1:17" s="433" customFormat="1" ht="13.35" customHeight="1">
      <c r="A581" s="413"/>
      <c r="B581" s="413"/>
      <c r="C581" s="413"/>
      <c r="D581" s="413"/>
      <c r="E581" s="115" t="s">
        <v>352</v>
      </c>
      <c r="F581" s="116"/>
      <c r="G581" s="436"/>
      <c r="H581" s="409"/>
      <c r="I581" s="337"/>
      <c r="J581" s="409"/>
      <c r="K581" s="337"/>
      <c r="L581" s="133"/>
      <c r="M581" s="223"/>
      <c r="N581" s="476"/>
      <c r="O581" s="481"/>
      <c r="P581" s="474"/>
      <c r="Q581" s="477"/>
    </row>
    <row r="582" spans="1:17">
      <c r="A582" s="418" t="s">
        <v>864</v>
      </c>
      <c r="B582" s="427"/>
      <c r="C582" s="427"/>
      <c r="D582" s="427"/>
      <c r="E582" s="419"/>
      <c r="F582" s="401"/>
      <c r="G582" s="435"/>
      <c r="H582" s="403"/>
      <c r="I582" s="342"/>
      <c r="J582" s="403"/>
      <c r="K582" s="330"/>
      <c r="L582" s="411"/>
      <c r="M582" s="412"/>
      <c r="N582" s="469"/>
      <c r="O582" s="142"/>
    </row>
    <row r="583" spans="1:17">
      <c r="A583" s="427" t="s">
        <v>338</v>
      </c>
      <c r="B583" s="427"/>
      <c r="C583" s="427"/>
      <c r="D583" s="427"/>
      <c r="E583" s="419"/>
      <c r="F583" s="401"/>
      <c r="G583" s="435"/>
      <c r="H583" s="403"/>
      <c r="I583" s="342"/>
      <c r="J583" s="403"/>
      <c r="K583" s="330"/>
      <c r="L583" s="411"/>
      <c r="M583" s="412"/>
      <c r="N583" s="469"/>
      <c r="O583" s="142"/>
    </row>
    <row r="584" spans="1:17">
      <c r="A584" s="427" t="s">
        <v>339</v>
      </c>
      <c r="B584" s="427"/>
      <c r="C584" s="427"/>
      <c r="D584" s="427"/>
      <c r="E584" s="553" t="s">
        <v>340</v>
      </c>
      <c r="F584" s="184"/>
      <c r="G584" s="556">
        <v>263</v>
      </c>
      <c r="H584" s="559" t="s">
        <v>241</v>
      </c>
      <c r="I584" s="560"/>
      <c r="J584" s="156" t="s">
        <v>341</v>
      </c>
      <c r="K584" s="565">
        <v>1</v>
      </c>
      <c r="L584" s="583"/>
      <c r="M584" s="530">
        <f>K584*L584</f>
        <v>0</v>
      </c>
      <c r="N584" s="469"/>
      <c r="O584" s="511"/>
      <c r="Q584" s="472"/>
    </row>
    <row r="585" spans="1:17">
      <c r="A585" s="427" t="s">
        <v>342</v>
      </c>
      <c r="B585" s="427"/>
      <c r="C585" s="427"/>
      <c r="D585" s="427"/>
      <c r="E585" s="554"/>
      <c r="F585" s="185" t="s">
        <v>343</v>
      </c>
      <c r="G585" s="557"/>
      <c r="H585" s="561"/>
      <c r="I585" s="562"/>
      <c r="J585" s="186" t="s">
        <v>344</v>
      </c>
      <c r="K585" s="566"/>
      <c r="L585" s="606"/>
      <c r="M585" s="531"/>
      <c r="N585" s="469"/>
      <c r="O585" s="511"/>
      <c r="Q585" s="486"/>
    </row>
    <row r="586" spans="1:17">
      <c r="A586" s="427" t="s">
        <v>345</v>
      </c>
      <c r="B586" s="427"/>
      <c r="C586" s="427"/>
      <c r="D586" s="427"/>
      <c r="E586" s="555"/>
      <c r="F586" s="187"/>
      <c r="G586" s="558"/>
      <c r="H586" s="563"/>
      <c r="I586" s="564"/>
      <c r="J586" s="188" t="s">
        <v>346</v>
      </c>
      <c r="K586" s="567"/>
      <c r="L586" s="584"/>
      <c r="M586" s="532"/>
      <c r="N586" s="469"/>
      <c r="O586" s="511"/>
      <c r="Q586" s="486"/>
    </row>
    <row r="587" spans="1:17">
      <c r="A587" s="427" t="s">
        <v>347</v>
      </c>
      <c r="B587" s="427"/>
      <c r="C587" s="427"/>
      <c r="D587" s="427"/>
      <c r="E587" s="553" t="s">
        <v>348</v>
      </c>
      <c r="F587" s="185" t="s">
        <v>343</v>
      </c>
      <c r="G587" s="556">
        <v>263</v>
      </c>
      <c r="H587" s="189">
        <v>1</v>
      </c>
      <c r="I587" s="581" t="s">
        <v>30</v>
      </c>
      <c r="J587" s="190" t="s">
        <v>349</v>
      </c>
      <c r="K587" s="565">
        <v>1</v>
      </c>
      <c r="L587" s="583"/>
      <c r="M587" s="530">
        <f>K587*L587</f>
        <v>0</v>
      </c>
      <c r="N587" s="469"/>
      <c r="O587" s="511"/>
      <c r="Q587" s="472"/>
    </row>
    <row r="588" spans="1:17">
      <c r="A588" s="427" t="s">
        <v>350</v>
      </c>
      <c r="B588" s="427"/>
      <c r="C588" s="427"/>
      <c r="D588" s="427"/>
      <c r="E588" s="555"/>
      <c r="F588" s="187"/>
      <c r="G588" s="558"/>
      <c r="H588" s="191"/>
      <c r="I588" s="582"/>
      <c r="J588" s="191"/>
      <c r="K588" s="567"/>
      <c r="L588" s="584"/>
      <c r="M588" s="532"/>
      <c r="N588" s="469"/>
      <c r="O588" s="511"/>
    </row>
    <row r="589" spans="1:17">
      <c r="A589" s="427"/>
      <c r="B589" s="427"/>
      <c r="C589" s="427"/>
      <c r="D589" s="427"/>
      <c r="E589" s="41" t="s">
        <v>351</v>
      </c>
      <c r="F589" s="401"/>
      <c r="G589" s="430"/>
      <c r="H589" s="402"/>
      <c r="I589" s="255"/>
      <c r="J589" s="402"/>
      <c r="K589" s="334"/>
      <c r="L589" s="142"/>
      <c r="M589" s="141"/>
      <c r="N589" s="469"/>
      <c r="O589" s="142"/>
    </row>
    <row r="590" spans="1:17">
      <c r="A590" s="427"/>
      <c r="B590" s="427"/>
      <c r="C590" s="427"/>
      <c r="D590" s="427"/>
      <c r="E590" s="419"/>
      <c r="F590" s="420"/>
      <c r="G590" s="430"/>
      <c r="H590" s="402"/>
      <c r="I590" s="255"/>
      <c r="J590" s="402"/>
      <c r="K590" s="334"/>
      <c r="L590" s="142"/>
      <c r="M590" s="141"/>
      <c r="N590" s="469"/>
      <c r="O590" s="142"/>
    </row>
    <row r="591" spans="1:17" s="433" customFormat="1" ht="13.35" customHeight="1">
      <c r="A591" s="418" t="s">
        <v>765</v>
      </c>
      <c r="B591" s="413"/>
      <c r="C591" s="413"/>
      <c r="D591" s="413"/>
      <c r="E591" s="112"/>
      <c r="F591" s="116"/>
      <c r="G591" s="250"/>
      <c r="H591" s="119"/>
      <c r="I591" s="336"/>
      <c r="J591" s="119"/>
      <c r="K591" s="336"/>
      <c r="L591" s="133"/>
      <c r="M591" s="223"/>
      <c r="N591" s="476"/>
      <c r="O591" s="481"/>
      <c r="P591" s="474"/>
      <c r="Q591" s="477"/>
    </row>
    <row r="592" spans="1:17" s="433" customFormat="1" ht="13.35" customHeight="1">
      <c r="A592" s="428" t="s">
        <v>520</v>
      </c>
      <c r="B592" s="130"/>
      <c r="C592" s="130"/>
      <c r="D592" s="130"/>
      <c r="E592" s="547" t="s">
        <v>340</v>
      </c>
      <c r="F592" s="176"/>
      <c r="G592" s="549"/>
      <c r="H592" s="570" t="s">
        <v>512</v>
      </c>
      <c r="I592" s="571"/>
      <c r="J592" s="508" t="s">
        <v>521</v>
      </c>
      <c r="K592" s="585" t="s">
        <v>30</v>
      </c>
      <c r="L592" s="527" t="s">
        <v>605</v>
      </c>
      <c r="M592" s="530" t="s">
        <v>606</v>
      </c>
      <c r="N592" s="476"/>
      <c r="O592" s="511"/>
      <c r="P592" s="474"/>
      <c r="Q592" s="477"/>
    </row>
    <row r="593" spans="1:17" s="433" customFormat="1" ht="13.35" customHeight="1">
      <c r="A593" s="428" t="s">
        <v>599</v>
      </c>
      <c r="B593" s="130"/>
      <c r="C593" s="130"/>
      <c r="D593" s="130"/>
      <c r="E593" s="568"/>
      <c r="F593" s="177" t="s">
        <v>598</v>
      </c>
      <c r="G593" s="569"/>
      <c r="H593" s="572"/>
      <c r="I593" s="573"/>
      <c r="J593" s="497" t="s">
        <v>356</v>
      </c>
      <c r="K593" s="586"/>
      <c r="L593" s="528"/>
      <c r="M593" s="531"/>
      <c r="N593" s="476"/>
      <c r="O593" s="511"/>
      <c r="P593" s="474"/>
      <c r="Q593" s="477"/>
    </row>
    <row r="594" spans="1:17" s="433" customFormat="1" ht="13.35" customHeight="1">
      <c r="A594" s="428" t="s">
        <v>522</v>
      </c>
      <c r="B594" s="130"/>
      <c r="C594" s="130"/>
      <c r="D594" s="130"/>
      <c r="E594" s="568"/>
      <c r="F594" s="177"/>
      <c r="G594" s="569"/>
      <c r="H594" s="572"/>
      <c r="I594" s="573"/>
      <c r="J594" s="192" t="s">
        <v>523</v>
      </c>
      <c r="K594" s="586"/>
      <c r="L594" s="528"/>
      <c r="M594" s="531"/>
      <c r="N594" s="476"/>
      <c r="O594" s="511"/>
      <c r="P594" s="474"/>
      <c r="Q594" s="477"/>
    </row>
    <row r="595" spans="1:17" s="433" customFormat="1" ht="13.35" customHeight="1">
      <c r="A595" s="428" t="s">
        <v>345</v>
      </c>
      <c r="B595" s="130"/>
      <c r="C595" s="130"/>
      <c r="D595" s="130"/>
      <c r="E595" s="548"/>
      <c r="F595" s="179"/>
      <c r="G595" s="550"/>
      <c r="H595" s="579"/>
      <c r="I595" s="580"/>
      <c r="J595" s="506" t="s">
        <v>524</v>
      </c>
      <c r="K595" s="587"/>
      <c r="L595" s="529"/>
      <c r="M595" s="532"/>
      <c r="N595" s="476"/>
      <c r="O595" s="511"/>
      <c r="P595" s="474"/>
      <c r="Q595" s="477"/>
    </row>
    <row r="596" spans="1:17" s="433" customFormat="1" ht="13.35" customHeight="1">
      <c r="A596" s="428" t="s">
        <v>525</v>
      </c>
      <c r="B596" s="130"/>
      <c r="C596" s="130"/>
      <c r="D596" s="130"/>
      <c r="E596" s="547" t="s">
        <v>348</v>
      </c>
      <c r="F596" s="177" t="s">
        <v>598</v>
      </c>
      <c r="G596" s="549"/>
      <c r="H596" s="181">
        <v>1</v>
      </c>
      <c r="I596" s="551" t="str">
        <f>IF(G596="","-","?")</f>
        <v>-</v>
      </c>
      <c r="J596" s="182" t="s">
        <v>526</v>
      </c>
      <c r="K596" s="585" t="s">
        <v>30</v>
      </c>
      <c r="L596" s="527" t="s">
        <v>605</v>
      </c>
      <c r="M596" s="530" t="s">
        <v>606</v>
      </c>
      <c r="N596" s="476"/>
      <c r="O596" s="511"/>
      <c r="P596" s="474"/>
      <c r="Q596" s="477"/>
    </row>
    <row r="597" spans="1:17" s="433" customFormat="1" ht="13.35" customHeight="1">
      <c r="A597" s="428" t="s">
        <v>527</v>
      </c>
      <c r="B597" s="130"/>
      <c r="C597" s="130"/>
      <c r="D597" s="130"/>
      <c r="E597" s="548"/>
      <c r="F597" s="193"/>
      <c r="G597" s="550"/>
      <c r="H597" s="182"/>
      <c r="I597" s="552"/>
      <c r="J597" s="182" t="s">
        <v>528</v>
      </c>
      <c r="K597" s="587"/>
      <c r="L597" s="529"/>
      <c r="M597" s="532"/>
      <c r="N597" s="476"/>
      <c r="O597" s="511"/>
      <c r="P597" s="474"/>
      <c r="Q597" s="477"/>
    </row>
    <row r="598" spans="1:17" s="433" customFormat="1" ht="13.35" customHeight="1">
      <c r="A598" s="413"/>
      <c r="B598" s="413"/>
      <c r="C598" s="413"/>
      <c r="D598" s="413"/>
      <c r="E598" s="122" t="s">
        <v>351</v>
      </c>
      <c r="F598" s="116"/>
      <c r="G598" s="272"/>
      <c r="H598" s="183"/>
      <c r="I598" s="354"/>
      <c r="J598" s="183"/>
      <c r="K598" s="354"/>
      <c r="L598" s="133"/>
      <c r="M598" s="223"/>
      <c r="N598" s="476"/>
      <c r="O598" s="481"/>
      <c r="P598" s="474"/>
      <c r="Q598" s="477"/>
    </row>
    <row r="599" spans="1:17" s="433" customFormat="1" ht="13.35" customHeight="1">
      <c r="A599" s="413"/>
      <c r="B599" s="413"/>
      <c r="C599" s="413"/>
      <c r="D599" s="413"/>
      <c r="E599" s="112"/>
      <c r="F599" s="408"/>
      <c r="G599" s="436"/>
      <c r="H599" s="409"/>
      <c r="I599" s="337"/>
      <c r="J599" s="409"/>
      <c r="K599" s="337"/>
      <c r="L599" s="133"/>
      <c r="M599" s="223"/>
      <c r="N599" s="476"/>
      <c r="O599" s="481"/>
      <c r="P599" s="474"/>
      <c r="Q599" s="477"/>
    </row>
    <row r="600" spans="1:17" s="433" customFormat="1" ht="13.35" customHeight="1">
      <c r="A600" s="418" t="s">
        <v>766</v>
      </c>
      <c r="B600" s="413"/>
      <c r="C600" s="413"/>
      <c r="D600" s="413"/>
      <c r="E600" s="112"/>
      <c r="F600" s="116"/>
      <c r="G600" s="250"/>
      <c r="H600" s="119"/>
      <c r="I600" s="336"/>
      <c r="J600" s="119"/>
      <c r="K600" s="336"/>
      <c r="L600" s="133"/>
      <c r="M600" s="223"/>
      <c r="N600" s="476"/>
      <c r="O600" s="481"/>
      <c r="P600" s="474"/>
      <c r="Q600" s="477"/>
    </row>
    <row r="601" spans="1:17" s="433" customFormat="1" ht="13.35" customHeight="1">
      <c r="A601" s="428" t="s">
        <v>529</v>
      </c>
      <c r="B601" s="130"/>
      <c r="C601" s="130"/>
      <c r="D601" s="130"/>
      <c r="E601" s="112"/>
      <c r="F601" s="116"/>
      <c r="G601" s="250"/>
      <c r="H601" s="119"/>
      <c r="I601" s="336"/>
      <c r="J601" s="119"/>
      <c r="K601" s="336"/>
      <c r="M601" s="223"/>
      <c r="N601" s="476"/>
      <c r="O601" s="477"/>
      <c r="P601" s="474"/>
      <c r="Q601" s="477"/>
    </row>
    <row r="602" spans="1:17" s="433" customFormat="1" ht="13.35" customHeight="1">
      <c r="A602" s="428" t="s">
        <v>600</v>
      </c>
      <c r="B602" s="130"/>
      <c r="C602" s="130"/>
      <c r="D602" s="130"/>
      <c r="E602" s="547" t="s">
        <v>530</v>
      </c>
      <c r="F602" s="176"/>
      <c r="G602" s="273"/>
      <c r="H602" s="195"/>
      <c r="I602" s="354"/>
      <c r="J602" s="195"/>
      <c r="K602" s="585" t="s">
        <v>30</v>
      </c>
      <c r="L602" s="527" t="s">
        <v>605</v>
      </c>
      <c r="M602" s="530" t="s">
        <v>606</v>
      </c>
      <c r="N602" s="476"/>
      <c r="O602" s="511"/>
      <c r="P602" s="474"/>
      <c r="Q602" s="477"/>
    </row>
    <row r="603" spans="1:17" s="433" customFormat="1" ht="13.35" customHeight="1">
      <c r="A603" s="428" t="s">
        <v>531</v>
      </c>
      <c r="B603" s="130"/>
      <c r="C603" s="130"/>
      <c r="D603" s="130"/>
      <c r="E603" s="568"/>
      <c r="F603" s="177"/>
      <c r="G603" s="274"/>
      <c r="H603" s="182"/>
      <c r="I603" s="337"/>
      <c r="J603" s="182" t="s">
        <v>532</v>
      </c>
      <c r="K603" s="586"/>
      <c r="L603" s="528"/>
      <c r="M603" s="531"/>
      <c r="N603" s="476"/>
      <c r="O603" s="511"/>
      <c r="P603" s="474"/>
      <c r="Q603" s="477"/>
    </row>
    <row r="604" spans="1:17" s="433" customFormat="1" ht="13.35" customHeight="1">
      <c r="A604" s="428" t="s">
        <v>533</v>
      </c>
      <c r="B604" s="130"/>
      <c r="C604" s="130"/>
      <c r="D604" s="130"/>
      <c r="E604" s="568"/>
      <c r="F604" s="177" t="s">
        <v>377</v>
      </c>
      <c r="G604" s="275"/>
      <c r="H604" s="591" t="s">
        <v>512</v>
      </c>
      <c r="I604" s="592"/>
      <c r="J604" s="182"/>
      <c r="K604" s="586"/>
      <c r="L604" s="528"/>
      <c r="M604" s="531"/>
      <c r="N604" s="476"/>
      <c r="O604" s="511"/>
      <c r="P604" s="474"/>
      <c r="Q604" s="477"/>
    </row>
    <row r="605" spans="1:17" s="433" customFormat="1" ht="13.35" customHeight="1">
      <c r="A605" s="428"/>
      <c r="B605" s="130"/>
      <c r="C605" s="130"/>
      <c r="D605" s="130"/>
      <c r="E605" s="568"/>
      <c r="F605" s="177"/>
      <c r="G605" s="274"/>
      <c r="H605" s="182"/>
      <c r="I605" s="337"/>
      <c r="J605" s="182"/>
      <c r="K605" s="586"/>
      <c r="L605" s="528"/>
      <c r="M605" s="531"/>
      <c r="N605" s="476"/>
      <c r="O605" s="511"/>
      <c r="P605" s="474"/>
      <c r="Q605" s="477"/>
    </row>
    <row r="606" spans="1:17" s="433" customFormat="1" ht="13.35" customHeight="1">
      <c r="A606" s="428" t="s">
        <v>534</v>
      </c>
      <c r="B606" s="130"/>
      <c r="C606" s="130"/>
      <c r="D606" s="130"/>
      <c r="E606" s="548"/>
      <c r="F606" s="177"/>
      <c r="G606" s="274"/>
      <c r="H606" s="180"/>
      <c r="I606" s="337"/>
      <c r="J606" s="182" t="s">
        <v>535</v>
      </c>
      <c r="K606" s="587"/>
      <c r="L606" s="529"/>
      <c r="M606" s="532"/>
      <c r="N606" s="476"/>
      <c r="O606" s="511"/>
      <c r="P606" s="474"/>
      <c r="Q606" s="477"/>
    </row>
    <row r="607" spans="1:17" s="433" customFormat="1" ht="13.35" customHeight="1">
      <c r="A607" s="428" t="s">
        <v>601</v>
      </c>
      <c r="B607" s="130"/>
      <c r="C607" s="130"/>
      <c r="D607" s="130"/>
      <c r="E607" s="547"/>
      <c r="F607" s="176"/>
      <c r="G607" s="273"/>
      <c r="H607" s="182"/>
      <c r="I607" s="354"/>
      <c r="J607" s="182" t="s">
        <v>513</v>
      </c>
      <c r="K607" s="585" t="s">
        <v>30</v>
      </c>
      <c r="L607" s="527" t="s">
        <v>605</v>
      </c>
      <c r="M607" s="530" t="s">
        <v>606</v>
      </c>
      <c r="N607" s="476"/>
      <c r="O607" s="511"/>
      <c r="P607" s="474"/>
      <c r="Q607" s="477"/>
    </row>
    <row r="608" spans="1:17" s="433" customFormat="1" ht="13.35" customHeight="1">
      <c r="A608" s="428" t="s">
        <v>536</v>
      </c>
      <c r="B608" s="130"/>
      <c r="C608" s="130"/>
      <c r="D608" s="130"/>
      <c r="E608" s="568"/>
      <c r="F608" s="177" t="s">
        <v>377</v>
      </c>
      <c r="G608" s="275"/>
      <c r="H608" s="591" t="s">
        <v>512</v>
      </c>
      <c r="I608" s="592"/>
      <c r="J608" s="182" t="s">
        <v>537</v>
      </c>
      <c r="K608" s="586"/>
      <c r="L608" s="528"/>
      <c r="M608" s="531"/>
      <c r="N608" s="476"/>
      <c r="O608" s="511"/>
      <c r="P608" s="474"/>
      <c r="Q608" s="477"/>
    </row>
    <row r="609" spans="1:17" s="433" customFormat="1" ht="13.35" customHeight="1">
      <c r="A609" s="428" t="s">
        <v>538</v>
      </c>
      <c r="B609" s="130"/>
      <c r="C609" s="130"/>
      <c r="D609" s="130"/>
      <c r="E609" s="548"/>
      <c r="F609" s="179"/>
      <c r="G609" s="274"/>
      <c r="H609" s="180"/>
      <c r="I609" s="337"/>
      <c r="J609" s="182" t="s">
        <v>539</v>
      </c>
      <c r="K609" s="587"/>
      <c r="L609" s="529"/>
      <c r="M609" s="532"/>
      <c r="N609" s="476"/>
      <c r="O609" s="511"/>
      <c r="P609" s="474"/>
      <c r="Q609" s="477"/>
    </row>
    <row r="610" spans="1:17" s="433" customFormat="1" ht="13.35" customHeight="1">
      <c r="A610" s="428" t="s">
        <v>540</v>
      </c>
      <c r="B610" s="130"/>
      <c r="C610" s="130"/>
      <c r="D610" s="130"/>
      <c r="E610" s="52" t="s">
        <v>365</v>
      </c>
      <c r="F610" s="179" t="s">
        <v>377</v>
      </c>
      <c r="G610" s="276"/>
      <c r="H610" s="588" t="s">
        <v>512</v>
      </c>
      <c r="I610" s="589"/>
      <c r="J610" s="196"/>
      <c r="K610" s="458" t="s">
        <v>30</v>
      </c>
      <c r="L610" s="417" t="s">
        <v>605</v>
      </c>
      <c r="M610" s="314" t="s">
        <v>606</v>
      </c>
      <c r="N610" s="476"/>
      <c r="O610" s="142"/>
      <c r="P610" s="474"/>
      <c r="Q610" s="477"/>
    </row>
    <row r="611" spans="1:17" s="433" customFormat="1" ht="13.35" customHeight="1">
      <c r="A611" s="428" t="s">
        <v>541</v>
      </c>
      <c r="B611" s="130"/>
      <c r="C611" s="130"/>
      <c r="D611" s="130"/>
      <c r="E611" s="52" t="s">
        <v>542</v>
      </c>
      <c r="F611" s="177" t="s">
        <v>377</v>
      </c>
      <c r="G611" s="277"/>
      <c r="H611" s="197">
        <v>1</v>
      </c>
      <c r="I611" s="235" t="str">
        <f>IF(G611="","-","?")</f>
        <v>-</v>
      </c>
      <c r="J611" s="194" t="s">
        <v>349</v>
      </c>
      <c r="K611" s="458" t="s">
        <v>30</v>
      </c>
      <c r="L611" s="417" t="s">
        <v>605</v>
      </c>
      <c r="M611" s="314" t="s">
        <v>606</v>
      </c>
      <c r="N611" s="476"/>
      <c r="O611" s="142"/>
      <c r="P611" s="474"/>
      <c r="Q611" s="477"/>
    </row>
    <row r="612" spans="1:17" s="433" customFormat="1" ht="13.35" customHeight="1">
      <c r="A612" s="130"/>
      <c r="B612" s="413"/>
      <c r="C612" s="413"/>
      <c r="D612" s="413"/>
      <c r="E612" s="112"/>
      <c r="F612" s="198"/>
      <c r="G612" s="436"/>
      <c r="H612" s="409"/>
      <c r="I612" s="337"/>
      <c r="J612" s="409"/>
      <c r="K612" s="337"/>
      <c r="L612" s="133"/>
      <c r="M612" s="223"/>
      <c r="N612" s="476"/>
      <c r="O612" s="481"/>
      <c r="P612" s="474"/>
      <c r="Q612" s="477"/>
    </row>
    <row r="613" spans="1:17" s="433" customFormat="1" ht="13.35" customHeight="1">
      <c r="A613" s="130"/>
      <c r="B613" s="413"/>
      <c r="C613" s="413"/>
      <c r="D613" s="413"/>
      <c r="E613" s="112"/>
      <c r="F613" s="408"/>
      <c r="G613" s="436"/>
      <c r="H613" s="409"/>
      <c r="I613" s="337"/>
      <c r="J613" s="409"/>
      <c r="K613" s="337"/>
      <c r="L613" s="133"/>
      <c r="M613" s="223"/>
      <c r="N613" s="476"/>
      <c r="O613" s="481"/>
      <c r="P613" s="474"/>
      <c r="Q613" s="477"/>
    </row>
    <row r="614" spans="1:17" s="433" customFormat="1" ht="13.35" customHeight="1">
      <c r="A614" s="418" t="s">
        <v>767</v>
      </c>
      <c r="B614" s="413"/>
      <c r="C614" s="413"/>
      <c r="D614" s="413"/>
      <c r="E614" s="112"/>
      <c r="F614" s="408"/>
      <c r="G614" s="436"/>
      <c r="H614" s="409"/>
      <c r="I614" s="337"/>
      <c r="J614" s="409"/>
      <c r="K614" s="337"/>
      <c r="L614" s="133"/>
      <c r="M614" s="223"/>
      <c r="N614" s="476"/>
      <c r="O614" s="481"/>
      <c r="P614" s="474"/>
      <c r="Q614" s="477"/>
    </row>
    <row r="615" spans="1:17" s="433" customFormat="1" ht="13.35" customHeight="1">
      <c r="A615" s="428" t="s">
        <v>543</v>
      </c>
      <c r="B615" s="413"/>
      <c r="C615" s="413"/>
      <c r="D615" s="413"/>
      <c r="E615" s="112"/>
      <c r="F615" s="408"/>
      <c r="G615" s="436"/>
      <c r="H615" s="409"/>
      <c r="I615" s="337"/>
      <c r="J615" s="409"/>
      <c r="K615" s="337"/>
      <c r="L615" s="133"/>
      <c r="M615" s="223"/>
      <c r="N615" s="476"/>
      <c r="O615" s="481"/>
      <c r="P615" s="474"/>
      <c r="Q615" s="477"/>
    </row>
    <row r="616" spans="1:17" s="433" customFormat="1" ht="13.35" customHeight="1">
      <c r="A616" s="428" t="s">
        <v>544</v>
      </c>
      <c r="B616" s="413"/>
      <c r="C616" s="413"/>
      <c r="D616" s="413"/>
      <c r="E616" s="52"/>
      <c r="F616" s="120" t="s">
        <v>545</v>
      </c>
      <c r="G616" s="278"/>
      <c r="H616" s="53" t="s">
        <v>512</v>
      </c>
      <c r="I616" s="343">
        <v>0</v>
      </c>
      <c r="J616" s="55" t="s">
        <v>356</v>
      </c>
      <c r="K616" s="458" t="s">
        <v>30</v>
      </c>
      <c r="L616" s="417" t="s">
        <v>605</v>
      </c>
      <c r="M616" s="314" t="s">
        <v>606</v>
      </c>
      <c r="N616" s="476"/>
      <c r="O616" s="142"/>
      <c r="P616" s="474"/>
      <c r="Q616" s="477"/>
    </row>
    <row r="617" spans="1:17" s="433" customFormat="1" ht="13.35" customHeight="1">
      <c r="A617" s="428" t="s">
        <v>546</v>
      </c>
      <c r="B617" s="413"/>
      <c r="C617" s="413"/>
      <c r="D617" s="413"/>
      <c r="E617" s="52"/>
      <c r="F617" s="120" t="s">
        <v>545</v>
      </c>
      <c r="G617" s="278"/>
      <c r="H617" s="53" t="s">
        <v>512</v>
      </c>
      <c r="I617" s="343">
        <v>0</v>
      </c>
      <c r="J617" s="55" t="s">
        <v>356</v>
      </c>
      <c r="K617" s="458" t="s">
        <v>30</v>
      </c>
      <c r="L617" s="417" t="s">
        <v>605</v>
      </c>
      <c r="M617" s="314" t="s">
        <v>606</v>
      </c>
      <c r="N617" s="476"/>
      <c r="O617" s="142"/>
      <c r="P617" s="474"/>
      <c r="Q617" s="477"/>
    </row>
    <row r="618" spans="1:17" s="433" customFormat="1" ht="13.35" customHeight="1">
      <c r="A618" s="428" t="s">
        <v>547</v>
      </c>
      <c r="B618" s="413"/>
      <c r="C618" s="413"/>
      <c r="D618" s="413"/>
      <c r="E618" s="52"/>
      <c r="F618" s="120" t="s">
        <v>545</v>
      </c>
      <c r="G618" s="278"/>
      <c r="H618" s="53" t="s">
        <v>512</v>
      </c>
      <c r="I618" s="343">
        <v>0</v>
      </c>
      <c r="J618" s="55" t="s">
        <v>356</v>
      </c>
      <c r="K618" s="458" t="s">
        <v>30</v>
      </c>
      <c r="L618" s="417" t="s">
        <v>605</v>
      </c>
      <c r="M618" s="314" t="s">
        <v>606</v>
      </c>
      <c r="N618" s="476"/>
      <c r="O618" s="142"/>
      <c r="P618" s="474"/>
      <c r="Q618" s="477"/>
    </row>
    <row r="619" spans="1:17" s="433" customFormat="1" ht="13.35" customHeight="1">
      <c r="A619" s="428"/>
      <c r="B619" s="413"/>
      <c r="C619" s="413"/>
      <c r="D619" s="413"/>
      <c r="E619" s="112"/>
      <c r="F619" s="155"/>
      <c r="G619" s="279"/>
      <c r="H619" s="118"/>
      <c r="I619" s="355"/>
      <c r="J619" s="154"/>
      <c r="K619" s="355"/>
      <c r="L619" s="133"/>
      <c r="M619" s="223"/>
      <c r="N619" s="476"/>
      <c r="O619" s="481"/>
      <c r="P619" s="474"/>
      <c r="Q619" s="477"/>
    </row>
    <row r="620" spans="1:17" s="433" customFormat="1" ht="13.35" customHeight="1">
      <c r="A620" s="428" t="s">
        <v>534</v>
      </c>
      <c r="B620" s="413"/>
      <c r="C620" s="413"/>
      <c r="D620" s="413"/>
      <c r="E620" s="112"/>
      <c r="F620" s="155"/>
      <c r="G620" s="279"/>
      <c r="H620" s="118"/>
      <c r="I620" s="355"/>
      <c r="J620" s="154"/>
      <c r="K620" s="355"/>
      <c r="L620" s="133"/>
      <c r="M620" s="223"/>
      <c r="N620" s="476"/>
      <c r="O620" s="481"/>
      <c r="P620" s="474"/>
      <c r="Q620" s="477"/>
    </row>
    <row r="621" spans="1:17" s="433" customFormat="1" ht="13.35" customHeight="1">
      <c r="A621" s="428" t="s">
        <v>548</v>
      </c>
      <c r="B621" s="413"/>
      <c r="C621" s="413"/>
      <c r="D621" s="413"/>
      <c r="E621" s="52"/>
      <c r="F621" s="120" t="s">
        <v>545</v>
      </c>
      <c r="G621" s="278"/>
      <c r="H621" s="53" t="s">
        <v>512</v>
      </c>
      <c r="I621" s="343">
        <v>0</v>
      </c>
      <c r="J621" s="55" t="s">
        <v>356</v>
      </c>
      <c r="K621" s="458" t="s">
        <v>30</v>
      </c>
      <c r="L621" s="417" t="s">
        <v>605</v>
      </c>
      <c r="M621" s="314" t="s">
        <v>606</v>
      </c>
      <c r="N621" s="476"/>
      <c r="O621" s="142"/>
      <c r="P621" s="474"/>
      <c r="Q621" s="477"/>
    </row>
    <row r="622" spans="1:17" s="433" customFormat="1" ht="13.35" customHeight="1">
      <c r="A622" s="428"/>
      <c r="B622" s="413"/>
      <c r="C622" s="413"/>
      <c r="D622" s="413"/>
      <c r="E622" s="112"/>
      <c r="F622" s="155"/>
      <c r="G622" s="279"/>
      <c r="H622" s="590"/>
      <c r="I622" s="590"/>
      <c r="J622" s="154"/>
      <c r="K622" s="355"/>
      <c r="L622" s="133"/>
      <c r="M622" s="223"/>
      <c r="N622" s="476"/>
      <c r="O622" s="481"/>
      <c r="P622" s="474"/>
      <c r="Q622" s="477"/>
    </row>
    <row r="623" spans="1:17" s="433" customFormat="1" ht="13.35" customHeight="1">
      <c r="A623" s="428" t="s">
        <v>549</v>
      </c>
      <c r="B623" s="413"/>
      <c r="C623" s="413"/>
      <c r="D623" s="413"/>
      <c r="E623" s="112"/>
      <c r="F623" s="155"/>
      <c r="G623" s="279"/>
      <c r="H623" s="113"/>
      <c r="I623" s="337"/>
      <c r="J623" s="154"/>
      <c r="K623" s="355"/>
      <c r="L623" s="133"/>
      <c r="M623" s="223"/>
      <c r="N623" s="476"/>
      <c r="O623" s="481"/>
      <c r="P623" s="474"/>
      <c r="Q623" s="477"/>
    </row>
    <row r="624" spans="1:17" s="433" customFormat="1" ht="13.35" customHeight="1">
      <c r="A624" s="428" t="s">
        <v>547</v>
      </c>
      <c r="B624" s="413"/>
      <c r="C624" s="413"/>
      <c r="D624" s="413"/>
      <c r="E624" s="52"/>
      <c r="F624" s="120" t="s">
        <v>545</v>
      </c>
      <c r="G624" s="278"/>
      <c r="H624" s="53" t="s">
        <v>512</v>
      </c>
      <c r="I624" s="343">
        <v>0</v>
      </c>
      <c r="J624" s="55" t="s">
        <v>356</v>
      </c>
      <c r="K624" s="458" t="s">
        <v>30</v>
      </c>
      <c r="L624" s="417" t="s">
        <v>605</v>
      </c>
      <c r="M624" s="314" t="s">
        <v>606</v>
      </c>
      <c r="N624" s="476"/>
      <c r="O624" s="142"/>
      <c r="P624" s="474"/>
      <c r="Q624" s="477"/>
    </row>
    <row r="625" spans="1:17" s="433" customFormat="1" ht="13.35" customHeight="1">
      <c r="A625" s="428" t="s">
        <v>550</v>
      </c>
      <c r="B625" s="413"/>
      <c r="C625" s="413"/>
      <c r="D625" s="413"/>
      <c r="E625" s="52"/>
      <c r="F625" s="120" t="s">
        <v>545</v>
      </c>
      <c r="G625" s="278"/>
      <c r="H625" s="53" t="s">
        <v>512</v>
      </c>
      <c r="I625" s="343">
        <v>0</v>
      </c>
      <c r="J625" s="55" t="s">
        <v>356</v>
      </c>
      <c r="K625" s="458" t="s">
        <v>30</v>
      </c>
      <c r="L625" s="417" t="s">
        <v>605</v>
      </c>
      <c r="M625" s="314" t="s">
        <v>606</v>
      </c>
      <c r="N625" s="476"/>
      <c r="O625" s="142"/>
      <c r="P625" s="474"/>
      <c r="Q625" s="477"/>
    </row>
    <row r="626" spans="1:17" s="433" customFormat="1" ht="13.35" customHeight="1">
      <c r="A626" s="428"/>
      <c r="B626" s="413"/>
      <c r="C626" s="413"/>
      <c r="D626" s="413"/>
      <c r="E626" s="112"/>
      <c r="F626" s="130"/>
      <c r="G626" s="280"/>
      <c r="H626" s="117"/>
      <c r="I626" s="336"/>
      <c r="J626" s="130"/>
      <c r="K626" s="356"/>
      <c r="L626" s="133"/>
      <c r="M626" s="223"/>
      <c r="N626" s="476"/>
      <c r="O626" s="481"/>
      <c r="P626" s="474"/>
      <c r="Q626" s="477"/>
    </row>
    <row r="627" spans="1:17" s="433" customFormat="1" ht="13.35" customHeight="1">
      <c r="A627" s="428" t="s">
        <v>551</v>
      </c>
      <c r="B627" s="413"/>
      <c r="C627" s="413"/>
      <c r="D627" s="413"/>
      <c r="E627" s="112"/>
      <c r="F627" s="130"/>
      <c r="G627" s="280"/>
      <c r="H627" s="117"/>
      <c r="I627" s="336"/>
      <c r="J627" s="130"/>
      <c r="K627" s="356"/>
      <c r="L627" s="133"/>
      <c r="M627" s="223"/>
      <c r="N627" s="476"/>
      <c r="O627" s="481"/>
      <c r="P627" s="474"/>
      <c r="Q627" s="477"/>
    </row>
    <row r="628" spans="1:17" s="433" customFormat="1" ht="13.35" customHeight="1">
      <c r="A628" s="428" t="s">
        <v>552</v>
      </c>
      <c r="B628" s="413"/>
      <c r="C628" s="413"/>
      <c r="D628" s="413"/>
      <c r="E628" s="52"/>
      <c r="F628" s="120" t="s">
        <v>545</v>
      </c>
      <c r="G628" s="278"/>
      <c r="H628" s="53" t="s">
        <v>512</v>
      </c>
      <c r="I628" s="343">
        <v>0</v>
      </c>
      <c r="J628" s="55" t="s">
        <v>356</v>
      </c>
      <c r="K628" s="458" t="s">
        <v>30</v>
      </c>
      <c r="L628" s="417" t="s">
        <v>605</v>
      </c>
      <c r="M628" s="314" t="s">
        <v>606</v>
      </c>
      <c r="N628" s="476"/>
      <c r="O628" s="142"/>
      <c r="P628" s="474"/>
      <c r="Q628" s="477"/>
    </row>
    <row r="629" spans="1:17" s="433" customFormat="1" ht="13.35" customHeight="1">
      <c r="A629" s="121"/>
      <c r="B629" s="413"/>
      <c r="C629" s="413"/>
      <c r="D629" s="413"/>
      <c r="E629" s="112"/>
      <c r="F629" s="130"/>
      <c r="G629" s="280"/>
      <c r="H629" s="117"/>
      <c r="I629" s="336"/>
      <c r="J629" s="130"/>
      <c r="K629" s="356"/>
      <c r="L629" s="133"/>
      <c r="M629" s="223"/>
      <c r="N629" s="476"/>
      <c r="O629" s="481"/>
      <c r="P629" s="474"/>
      <c r="Q629" s="477"/>
    </row>
    <row r="630" spans="1:17">
      <c r="A630" s="418" t="s">
        <v>809</v>
      </c>
      <c r="B630" s="427"/>
      <c r="C630" s="427"/>
      <c r="D630" s="427"/>
      <c r="E630" s="419"/>
      <c r="F630" s="11"/>
      <c r="G630" s="430"/>
      <c r="H630" s="11"/>
      <c r="I630" s="255"/>
      <c r="J630" s="11"/>
      <c r="K630" s="334"/>
      <c r="L630" s="144"/>
      <c r="M630" s="146"/>
      <c r="N630" s="469"/>
      <c r="O630" s="144"/>
    </row>
    <row r="631" spans="1:17">
      <c r="A631" s="427" t="s">
        <v>353</v>
      </c>
      <c r="B631" s="427"/>
      <c r="C631" s="427"/>
      <c r="D631" s="427"/>
      <c r="E631" s="419"/>
      <c r="F631" s="11"/>
      <c r="G631" s="430"/>
      <c r="H631" s="11"/>
      <c r="I631" s="255"/>
      <c r="J631" s="11"/>
      <c r="K631" s="334"/>
      <c r="L631" s="144"/>
      <c r="M631" s="146"/>
      <c r="N631" s="469"/>
      <c r="O631" s="144"/>
    </row>
    <row r="632" spans="1:17">
      <c r="A632" s="427" t="s">
        <v>354</v>
      </c>
      <c r="B632" s="427"/>
      <c r="C632" s="427"/>
      <c r="D632" s="427"/>
      <c r="E632" s="421" t="s">
        <v>355</v>
      </c>
      <c r="F632" s="157" t="s">
        <v>343</v>
      </c>
      <c r="G632" s="429"/>
      <c r="H632" s="422" t="s">
        <v>241</v>
      </c>
      <c r="I632" s="343">
        <v>0</v>
      </c>
      <c r="J632" s="423" t="s">
        <v>356</v>
      </c>
      <c r="K632" s="458" t="s">
        <v>30</v>
      </c>
      <c r="L632" s="417" t="s">
        <v>605</v>
      </c>
      <c r="M632" s="314" t="s">
        <v>606</v>
      </c>
      <c r="N632" s="469"/>
      <c r="O632" s="142"/>
    </row>
    <row r="633" spans="1:17">
      <c r="A633" s="427" t="s">
        <v>357</v>
      </c>
      <c r="B633" s="427"/>
      <c r="C633" s="427"/>
      <c r="D633" s="427"/>
      <c r="E633" s="421" t="s">
        <v>358</v>
      </c>
      <c r="F633" s="157" t="s">
        <v>343</v>
      </c>
      <c r="G633" s="429"/>
      <c r="H633" s="422" t="s">
        <v>241</v>
      </c>
      <c r="I633" s="343">
        <v>0</v>
      </c>
      <c r="J633" s="423" t="s">
        <v>356</v>
      </c>
      <c r="K633" s="458" t="s">
        <v>30</v>
      </c>
      <c r="L633" s="417" t="s">
        <v>605</v>
      </c>
      <c r="M633" s="314" t="s">
        <v>606</v>
      </c>
      <c r="N633" s="469"/>
      <c r="O633" s="142"/>
    </row>
    <row r="634" spans="1:17">
      <c r="A634" s="427" t="s">
        <v>359</v>
      </c>
      <c r="B634" s="427"/>
      <c r="C634" s="427"/>
      <c r="D634" s="427"/>
      <c r="E634" s="421" t="s">
        <v>358</v>
      </c>
      <c r="F634" s="157" t="s">
        <v>343</v>
      </c>
      <c r="G634" s="429"/>
      <c r="H634" s="422" t="s">
        <v>241</v>
      </c>
      <c r="I634" s="343">
        <v>0</v>
      </c>
      <c r="J634" s="423" t="s">
        <v>356</v>
      </c>
      <c r="K634" s="458" t="s">
        <v>30</v>
      </c>
      <c r="L634" s="417" t="s">
        <v>605</v>
      </c>
      <c r="M634" s="314" t="s">
        <v>606</v>
      </c>
      <c r="N634" s="469"/>
      <c r="O634" s="142"/>
    </row>
    <row r="635" spans="1:17">
      <c r="A635" s="427" t="s">
        <v>360</v>
      </c>
      <c r="B635" s="427"/>
      <c r="C635" s="427"/>
      <c r="D635" s="427"/>
      <c r="E635" s="421" t="s">
        <v>361</v>
      </c>
      <c r="F635" s="157" t="s">
        <v>343</v>
      </c>
      <c r="G635" s="429"/>
      <c r="H635" s="422" t="s">
        <v>241</v>
      </c>
      <c r="I635" s="343">
        <v>0</v>
      </c>
      <c r="J635" s="423" t="s">
        <v>356</v>
      </c>
      <c r="K635" s="458" t="s">
        <v>30</v>
      </c>
      <c r="L635" s="417" t="s">
        <v>605</v>
      </c>
      <c r="M635" s="314" t="s">
        <v>606</v>
      </c>
      <c r="N635" s="469"/>
      <c r="O635" s="142"/>
    </row>
    <row r="636" spans="1:17">
      <c r="A636" s="427" t="s">
        <v>362</v>
      </c>
      <c r="B636" s="427"/>
      <c r="C636" s="427"/>
      <c r="D636" s="427"/>
      <c r="E636" s="421" t="s">
        <v>363</v>
      </c>
      <c r="F636" s="157" t="s">
        <v>343</v>
      </c>
      <c r="G636" s="429"/>
      <c r="H636" s="422" t="s">
        <v>241</v>
      </c>
      <c r="I636" s="343">
        <v>0</v>
      </c>
      <c r="J636" s="423" t="s">
        <v>356</v>
      </c>
      <c r="K636" s="458" t="s">
        <v>30</v>
      </c>
      <c r="L636" s="417" t="s">
        <v>605</v>
      </c>
      <c r="M636" s="314" t="s">
        <v>606</v>
      </c>
      <c r="N636" s="469"/>
      <c r="O636" s="142"/>
    </row>
    <row r="637" spans="1:17">
      <c r="A637" s="427" t="s">
        <v>364</v>
      </c>
      <c r="B637" s="427"/>
      <c r="C637" s="427"/>
      <c r="D637" s="427"/>
      <c r="E637" s="421" t="s">
        <v>365</v>
      </c>
      <c r="F637" s="157" t="s">
        <v>343</v>
      </c>
      <c r="G637" s="429"/>
      <c r="H637" s="422" t="s">
        <v>241</v>
      </c>
      <c r="I637" s="343">
        <v>0</v>
      </c>
      <c r="J637" s="423" t="s">
        <v>356</v>
      </c>
      <c r="K637" s="458" t="s">
        <v>30</v>
      </c>
      <c r="L637" s="417" t="s">
        <v>605</v>
      </c>
      <c r="M637" s="314" t="s">
        <v>606</v>
      </c>
      <c r="N637" s="469"/>
      <c r="O637" s="142"/>
    </row>
    <row r="638" spans="1:17">
      <c r="A638" s="427" t="s">
        <v>586</v>
      </c>
      <c r="B638" s="427"/>
      <c r="C638" s="427"/>
      <c r="D638" s="427"/>
      <c r="E638" s="421"/>
      <c r="F638" s="157" t="s">
        <v>343</v>
      </c>
      <c r="G638" s="429"/>
      <c r="H638" s="422" t="s">
        <v>241</v>
      </c>
      <c r="I638" s="343">
        <v>0</v>
      </c>
      <c r="J638" s="423" t="s">
        <v>356</v>
      </c>
      <c r="K638" s="458" t="s">
        <v>30</v>
      </c>
      <c r="L638" s="417" t="s">
        <v>605</v>
      </c>
      <c r="M638" s="314" t="s">
        <v>606</v>
      </c>
      <c r="N638" s="469"/>
      <c r="O638" s="142"/>
    </row>
    <row r="639" spans="1:17">
      <c r="A639" s="427"/>
      <c r="B639" s="427"/>
      <c r="C639" s="427"/>
      <c r="D639" s="427"/>
      <c r="E639" s="419"/>
      <c r="F639" s="11"/>
      <c r="G639" s="430"/>
      <c r="H639" s="11"/>
      <c r="I639" s="255"/>
      <c r="J639" s="11"/>
      <c r="K639" s="334"/>
      <c r="L639" s="144"/>
      <c r="M639" s="146"/>
      <c r="N639" s="469"/>
      <c r="O639" s="144"/>
    </row>
    <row r="640" spans="1:17">
      <c r="A640" s="418" t="s">
        <v>808</v>
      </c>
      <c r="B640" s="427"/>
      <c r="C640" s="427"/>
      <c r="D640" s="427"/>
      <c r="E640" s="419"/>
      <c r="F640" s="11"/>
      <c r="G640" s="430"/>
      <c r="H640" s="11"/>
      <c r="I640" s="255"/>
      <c r="J640" s="34"/>
      <c r="K640" s="335"/>
      <c r="L640" s="145"/>
      <c r="M640" s="125"/>
      <c r="N640" s="469"/>
      <c r="O640" s="145"/>
      <c r="P640" s="199"/>
    </row>
    <row r="641" spans="1:17">
      <c r="A641" s="418" t="s">
        <v>810</v>
      </c>
      <c r="B641" s="427"/>
      <c r="C641" s="427"/>
      <c r="D641" s="427"/>
      <c r="E641" s="419"/>
      <c r="F641" s="11"/>
      <c r="G641" s="430"/>
      <c r="H641" s="11"/>
      <c r="I641" s="255"/>
      <c r="J641" s="11"/>
      <c r="K641" s="334"/>
      <c r="L641" s="144"/>
      <c r="M641" s="146"/>
      <c r="N641" s="469"/>
      <c r="O641" s="144"/>
      <c r="P641" s="199"/>
    </row>
    <row r="642" spans="1:17">
      <c r="A642" s="427" t="s">
        <v>366</v>
      </c>
      <c r="B642" s="427"/>
      <c r="C642" s="427"/>
      <c r="D642" s="427"/>
      <c r="E642" s="419"/>
      <c r="F642" s="11"/>
      <c r="G642" s="430"/>
      <c r="H642" s="11"/>
      <c r="I642" s="255"/>
      <c r="J642" s="11"/>
      <c r="K642" s="334"/>
      <c r="L642" s="144"/>
      <c r="M642" s="146"/>
      <c r="N642" s="469"/>
      <c r="O642" s="144"/>
      <c r="P642" s="199"/>
    </row>
    <row r="643" spans="1:17">
      <c r="A643" s="427" t="s">
        <v>367</v>
      </c>
      <c r="B643" s="427"/>
      <c r="C643" s="427"/>
      <c r="D643" s="427"/>
      <c r="E643" s="421" t="s">
        <v>368</v>
      </c>
      <c r="F643" s="157" t="s">
        <v>369</v>
      </c>
      <c r="G643" s="429"/>
      <c r="H643" s="422" t="s">
        <v>241</v>
      </c>
      <c r="I643" s="343">
        <v>0</v>
      </c>
      <c r="J643" s="423" t="s">
        <v>370</v>
      </c>
      <c r="K643" s="458" t="s">
        <v>30</v>
      </c>
      <c r="L643" s="417" t="s">
        <v>605</v>
      </c>
      <c r="M643" s="314" t="s">
        <v>606</v>
      </c>
      <c r="N643" s="469"/>
      <c r="O643" s="142"/>
      <c r="P643" s="199"/>
      <c r="Q643" s="472"/>
    </row>
    <row r="644" spans="1:17">
      <c r="A644" s="427" t="s">
        <v>371</v>
      </c>
      <c r="B644" s="427"/>
      <c r="C644" s="427"/>
      <c r="D644" s="427"/>
      <c r="E644" s="421" t="s">
        <v>368</v>
      </c>
      <c r="F644" s="157" t="s">
        <v>369</v>
      </c>
      <c r="G644" s="429"/>
      <c r="H644" s="422" t="s">
        <v>241</v>
      </c>
      <c r="I644" s="343">
        <v>0</v>
      </c>
      <c r="J644" s="423" t="s">
        <v>370</v>
      </c>
      <c r="K644" s="458" t="s">
        <v>30</v>
      </c>
      <c r="L644" s="417" t="s">
        <v>605</v>
      </c>
      <c r="M644" s="314" t="s">
        <v>606</v>
      </c>
      <c r="N644" s="469"/>
      <c r="O644" s="142"/>
      <c r="P644" s="199"/>
    </row>
    <row r="645" spans="1:17">
      <c r="A645" s="427" t="s">
        <v>607</v>
      </c>
      <c r="B645" s="427"/>
      <c r="C645" s="427"/>
      <c r="D645" s="427"/>
      <c r="E645" s="421"/>
      <c r="F645" s="157" t="s">
        <v>377</v>
      </c>
      <c r="G645" s="429"/>
      <c r="H645" s="422" t="s">
        <v>241</v>
      </c>
      <c r="I645" s="343">
        <v>0</v>
      </c>
      <c r="J645" s="423" t="s">
        <v>370</v>
      </c>
      <c r="K645" s="458" t="s">
        <v>30</v>
      </c>
      <c r="L645" s="417" t="s">
        <v>605</v>
      </c>
      <c r="M645" s="314" t="s">
        <v>606</v>
      </c>
      <c r="N645" s="469"/>
      <c r="O645" s="142"/>
      <c r="P645" s="199"/>
      <c r="Q645" s="472"/>
    </row>
    <row r="646" spans="1:17">
      <c r="A646" s="427"/>
      <c r="B646" s="427"/>
      <c r="C646" s="427"/>
      <c r="D646" s="427"/>
      <c r="E646" s="419"/>
      <c r="F646" s="67" t="s">
        <v>372</v>
      </c>
      <c r="G646" s="246"/>
      <c r="H646" s="67"/>
      <c r="I646" s="346"/>
      <c r="J646" s="67"/>
      <c r="K646" s="334"/>
      <c r="L646" s="147"/>
      <c r="M646" s="144"/>
      <c r="N646" s="469"/>
      <c r="O646" s="147"/>
      <c r="P646" s="199"/>
    </row>
    <row r="647" spans="1:17">
      <c r="A647" s="418" t="s">
        <v>811</v>
      </c>
      <c r="B647" s="427"/>
      <c r="C647" s="427"/>
      <c r="D647" s="427"/>
      <c r="E647" s="419"/>
      <c r="F647" s="11"/>
      <c r="G647" s="430"/>
      <c r="H647" s="11"/>
      <c r="I647" s="255"/>
      <c r="J647" s="34"/>
      <c r="K647" s="335"/>
      <c r="L647" s="145"/>
      <c r="M647" s="125"/>
      <c r="N647" s="469"/>
      <c r="O647" s="145"/>
      <c r="P647" s="199"/>
    </row>
    <row r="648" spans="1:17">
      <c r="A648" s="418" t="s">
        <v>812</v>
      </c>
      <c r="B648" s="427"/>
      <c r="C648" s="427"/>
      <c r="D648" s="427"/>
      <c r="E648" s="419"/>
      <c r="F648" s="11"/>
      <c r="G648" s="430"/>
      <c r="H648" s="420"/>
      <c r="I648" s="334"/>
      <c r="J648" s="34"/>
      <c r="K648" s="335"/>
      <c r="L648" s="145"/>
      <c r="M648" s="125"/>
      <c r="N648" s="469"/>
      <c r="O648" s="145"/>
      <c r="P648" s="199"/>
    </row>
    <row r="649" spans="1:17">
      <c r="A649" s="427" t="s">
        <v>837</v>
      </c>
      <c r="B649" s="427"/>
      <c r="C649" s="427"/>
      <c r="D649" s="427"/>
      <c r="E649" s="419"/>
      <c r="F649" s="11"/>
      <c r="G649" s="430"/>
      <c r="H649" s="420"/>
      <c r="I649" s="334"/>
      <c r="J649" s="34"/>
      <c r="K649" s="335"/>
      <c r="L649" s="145"/>
      <c r="M649" s="125"/>
      <c r="N649" s="469"/>
      <c r="O649" s="145"/>
      <c r="P649" s="199"/>
    </row>
    <row r="650" spans="1:17">
      <c r="A650" s="427" t="s">
        <v>373</v>
      </c>
      <c r="B650" s="427"/>
      <c r="C650" s="427"/>
      <c r="D650" s="427"/>
      <c r="E650" s="421" t="s">
        <v>374</v>
      </c>
      <c r="F650" s="157" t="s">
        <v>369</v>
      </c>
      <c r="G650" s="429"/>
      <c r="H650" s="422" t="s">
        <v>241</v>
      </c>
      <c r="I650" s="343">
        <v>0</v>
      </c>
      <c r="J650" s="423" t="s">
        <v>370</v>
      </c>
      <c r="K650" s="458" t="s">
        <v>30</v>
      </c>
      <c r="L650" s="417" t="s">
        <v>605</v>
      </c>
      <c r="M650" s="314" t="s">
        <v>606</v>
      </c>
      <c r="N650" s="469"/>
      <c r="O650" s="142"/>
      <c r="P650" s="199"/>
      <c r="Q650" s="472"/>
    </row>
    <row r="651" spans="1:17">
      <c r="A651" s="427" t="s">
        <v>375</v>
      </c>
      <c r="B651" s="427"/>
      <c r="C651" s="427"/>
      <c r="D651" s="427"/>
      <c r="E651" s="421" t="s">
        <v>374</v>
      </c>
      <c r="F651" s="157" t="s">
        <v>369</v>
      </c>
      <c r="G651" s="429"/>
      <c r="H651" s="422" t="s">
        <v>241</v>
      </c>
      <c r="I651" s="343">
        <v>0</v>
      </c>
      <c r="J651" s="423" t="s">
        <v>370</v>
      </c>
      <c r="K651" s="458" t="s">
        <v>30</v>
      </c>
      <c r="L651" s="417" t="s">
        <v>605</v>
      </c>
      <c r="M651" s="314" t="s">
        <v>606</v>
      </c>
      <c r="O651" s="142"/>
      <c r="P651" s="199"/>
    </row>
    <row r="652" spans="1:17">
      <c r="A652" s="427"/>
      <c r="B652" s="427"/>
      <c r="C652" s="427"/>
      <c r="D652" s="427"/>
      <c r="E652" s="419"/>
      <c r="F652" s="67" t="s">
        <v>372</v>
      </c>
      <c r="G652" s="246"/>
      <c r="H652" s="67"/>
      <c r="I652" s="346"/>
      <c r="J652" s="402"/>
      <c r="K652" s="334"/>
      <c r="L652" s="142"/>
      <c r="M652" s="141"/>
      <c r="O652" s="142"/>
      <c r="P652" s="199"/>
    </row>
    <row r="653" spans="1:17">
      <c r="A653" s="427" t="s">
        <v>376</v>
      </c>
      <c r="B653" s="427"/>
      <c r="C653" s="427"/>
      <c r="D653" s="427"/>
      <c r="E653" s="419"/>
      <c r="F653" s="11"/>
      <c r="G653" s="430"/>
      <c r="H653" s="420"/>
      <c r="I653" s="334"/>
      <c r="J653" s="34"/>
      <c r="K653" s="335"/>
      <c r="L653" s="145"/>
      <c r="M653" s="125"/>
      <c r="O653" s="145"/>
      <c r="P653" s="199"/>
    </row>
    <row r="654" spans="1:17">
      <c r="A654" s="427" t="s">
        <v>571</v>
      </c>
      <c r="B654" s="427"/>
      <c r="C654" s="427"/>
      <c r="D654" s="427"/>
      <c r="E654" s="421"/>
      <c r="F654" s="157" t="s">
        <v>377</v>
      </c>
      <c r="G654" s="429"/>
      <c r="H654" s="422" t="s">
        <v>241</v>
      </c>
      <c r="I654" s="343">
        <v>0</v>
      </c>
      <c r="J654" s="423" t="s">
        <v>370</v>
      </c>
      <c r="K654" s="458" t="s">
        <v>30</v>
      </c>
      <c r="L654" s="417" t="s">
        <v>605</v>
      </c>
      <c r="M654" s="314" t="s">
        <v>606</v>
      </c>
      <c r="O654" s="142"/>
      <c r="P654" s="199"/>
    </row>
    <row r="655" spans="1:17">
      <c r="A655" s="427"/>
      <c r="B655" s="427"/>
      <c r="C655" s="427"/>
      <c r="D655" s="427"/>
      <c r="E655" s="419"/>
      <c r="F655" s="67" t="s">
        <v>372</v>
      </c>
      <c r="G655" s="246"/>
      <c r="H655" s="67"/>
      <c r="I655" s="346"/>
      <c r="J655" s="67"/>
      <c r="K655" s="334"/>
      <c r="L655" s="147"/>
      <c r="M655" s="144"/>
      <c r="O655" s="147"/>
      <c r="P655" s="199"/>
    </row>
    <row r="656" spans="1:17">
      <c r="A656" s="427"/>
      <c r="B656" s="427"/>
      <c r="C656" s="427"/>
      <c r="D656" s="427"/>
      <c r="E656" s="419"/>
      <c r="F656" s="420"/>
      <c r="G656" s="430"/>
      <c r="H656" s="402"/>
      <c r="I656" s="255"/>
      <c r="J656" s="402"/>
      <c r="K656" s="334"/>
      <c r="L656" s="142"/>
      <c r="M656" s="141"/>
      <c r="O656" s="142"/>
      <c r="P656" s="199"/>
    </row>
    <row r="657" spans="1:17">
      <c r="A657" s="418" t="s">
        <v>813</v>
      </c>
      <c r="B657" s="427"/>
      <c r="C657" s="427"/>
      <c r="D657" s="427"/>
      <c r="E657" s="419"/>
      <c r="F657" s="420"/>
      <c r="G657" s="430"/>
      <c r="H657" s="402"/>
      <c r="I657" s="255"/>
      <c r="J657" s="402"/>
      <c r="K657" s="334"/>
      <c r="L657" s="142"/>
      <c r="M657" s="141"/>
      <c r="O657" s="142"/>
      <c r="P657" s="199"/>
    </row>
    <row r="658" spans="1:17">
      <c r="A658" s="427"/>
      <c r="B658" s="427"/>
      <c r="C658" s="427"/>
      <c r="D658" s="427"/>
      <c r="E658" s="419"/>
      <c r="F658" s="420"/>
      <c r="G658" s="430"/>
      <c r="H658" s="402"/>
      <c r="I658" s="255"/>
      <c r="J658" s="402"/>
      <c r="K658" s="334"/>
      <c r="L658" s="142"/>
      <c r="M658" s="141"/>
      <c r="O658" s="142"/>
      <c r="P658" s="199"/>
    </row>
    <row r="659" spans="1:17">
      <c r="A659" s="418" t="s">
        <v>814</v>
      </c>
      <c r="B659" s="427"/>
      <c r="C659" s="427"/>
      <c r="D659" s="427"/>
      <c r="E659" s="419"/>
      <c r="F659" s="420"/>
      <c r="G659" s="430"/>
      <c r="H659" s="402"/>
      <c r="I659" s="255"/>
      <c r="J659" s="402"/>
      <c r="K659" s="334"/>
      <c r="L659" s="142"/>
      <c r="M659" s="141"/>
      <c r="O659" s="142"/>
      <c r="P659" s="199"/>
    </row>
    <row r="660" spans="1:17">
      <c r="A660" s="427" t="s">
        <v>378</v>
      </c>
      <c r="B660" s="427"/>
      <c r="C660" s="427"/>
      <c r="D660" s="427"/>
      <c r="E660" s="419"/>
      <c r="F660" s="420"/>
      <c r="G660" s="430"/>
      <c r="H660" s="402"/>
      <c r="I660" s="255"/>
      <c r="J660" s="402"/>
      <c r="K660" s="462"/>
      <c r="L660" s="434"/>
      <c r="M660" s="434"/>
      <c r="O660" s="470"/>
      <c r="P660" s="199"/>
    </row>
    <row r="661" spans="1:17">
      <c r="A661" s="427" t="s">
        <v>379</v>
      </c>
      <c r="B661" s="427"/>
      <c r="C661" s="427"/>
      <c r="D661" s="427"/>
      <c r="E661" s="419"/>
      <c r="F661" s="420"/>
      <c r="G661" s="430"/>
      <c r="H661" s="402"/>
      <c r="I661" s="255"/>
      <c r="J661" s="402"/>
      <c r="K661" s="334"/>
      <c r="L661" s="142"/>
      <c r="M661" s="141"/>
      <c r="O661" s="142"/>
      <c r="P661" s="199"/>
    </row>
    <row r="662" spans="1:17">
      <c r="A662" s="427" t="s">
        <v>861</v>
      </c>
      <c r="B662" s="427"/>
      <c r="C662" s="427"/>
      <c r="D662" s="427"/>
      <c r="E662" s="419"/>
      <c r="F662" s="420"/>
      <c r="G662" s="430"/>
      <c r="H662" s="402"/>
      <c r="I662" s="255"/>
      <c r="J662" s="402"/>
      <c r="K662" s="333">
        <v>1</v>
      </c>
      <c r="L662" s="426"/>
      <c r="M662" s="425">
        <f>K662*L662</f>
        <v>0</v>
      </c>
      <c r="O662" s="142"/>
      <c r="P662" s="199"/>
      <c r="Q662" s="472"/>
    </row>
    <row r="663" spans="1:17">
      <c r="A663" s="427" t="s">
        <v>859</v>
      </c>
      <c r="B663" s="427"/>
      <c r="C663" s="427"/>
      <c r="D663" s="427"/>
      <c r="E663" s="419"/>
      <c r="F663" s="420"/>
      <c r="G663" s="430"/>
      <c r="H663" s="402"/>
      <c r="I663" s="255"/>
      <c r="J663" s="402"/>
      <c r="K663" s="333">
        <v>1</v>
      </c>
      <c r="L663" s="426"/>
      <c r="M663" s="425">
        <f>K663*L663</f>
        <v>0</v>
      </c>
      <c r="O663" s="142"/>
      <c r="P663" s="199"/>
      <c r="Q663" s="472"/>
    </row>
    <row r="664" spans="1:17" ht="15.75" thickBot="1">
      <c r="A664" s="427"/>
      <c r="B664" s="427"/>
      <c r="C664" s="427"/>
      <c r="D664" s="427"/>
      <c r="E664" s="419"/>
      <c r="F664" s="420"/>
      <c r="G664" s="232"/>
      <c r="H664" s="21"/>
      <c r="I664" s="371"/>
      <c r="J664" s="238"/>
      <c r="K664" s="353" t="s">
        <v>763</v>
      </c>
      <c r="L664" s="526">
        <f>SUM(M573:M663)</f>
        <v>0</v>
      </c>
      <c r="M664" s="526"/>
      <c r="O664" s="474"/>
      <c r="P664" s="199"/>
    </row>
    <row r="665" spans="1:17">
      <c r="A665" s="427"/>
      <c r="B665" s="427"/>
      <c r="C665" s="427"/>
      <c r="D665" s="427"/>
      <c r="E665" s="419"/>
      <c r="F665" s="420"/>
      <c r="G665" s="430"/>
      <c r="H665" s="402"/>
      <c r="I665" s="255"/>
      <c r="J665" s="402"/>
      <c r="K665" s="334"/>
      <c r="L665" s="142"/>
      <c r="M665" s="141"/>
      <c r="O665" s="142"/>
      <c r="P665" s="199"/>
    </row>
    <row r="666" spans="1:17">
      <c r="A666" s="418" t="s">
        <v>768</v>
      </c>
      <c r="B666" s="427"/>
      <c r="C666" s="427"/>
      <c r="D666" s="427"/>
      <c r="E666" s="419"/>
      <c r="F666" s="420"/>
      <c r="G666" s="430"/>
      <c r="H666" s="402"/>
      <c r="I666" s="255"/>
      <c r="J666" s="402"/>
      <c r="K666" s="334"/>
      <c r="L666" s="142"/>
      <c r="M666" s="141"/>
      <c r="O666" s="142"/>
      <c r="P666" s="199"/>
    </row>
    <row r="667" spans="1:17">
      <c r="A667" s="418" t="s">
        <v>769</v>
      </c>
      <c r="B667" s="427"/>
      <c r="C667" s="427"/>
      <c r="D667" s="427"/>
      <c r="E667" s="419"/>
      <c r="F667" s="401"/>
      <c r="G667" s="435"/>
      <c r="H667" s="403"/>
      <c r="I667" s="342"/>
      <c r="J667" s="403"/>
      <c r="K667" s="330"/>
      <c r="L667" s="411"/>
      <c r="M667" s="412"/>
      <c r="O667" s="142"/>
      <c r="P667" s="199"/>
    </row>
    <row r="668" spans="1:17">
      <c r="A668" s="427" t="s">
        <v>865</v>
      </c>
      <c r="B668" s="427"/>
      <c r="C668" s="427"/>
      <c r="D668" s="427"/>
      <c r="E668" s="421" t="s">
        <v>380</v>
      </c>
      <c r="F668" s="422" t="s">
        <v>462</v>
      </c>
      <c r="G668" s="431"/>
      <c r="H668" s="521" t="s">
        <v>241</v>
      </c>
      <c r="I668" s="522"/>
      <c r="J668" s="424"/>
      <c r="K668" s="458" t="s">
        <v>30</v>
      </c>
      <c r="L668" s="417" t="s">
        <v>605</v>
      </c>
      <c r="M668" s="314" t="s">
        <v>606</v>
      </c>
      <c r="O668" s="142"/>
      <c r="P668" s="199"/>
      <c r="Q668" s="472"/>
    </row>
    <row r="669" spans="1:17">
      <c r="A669" s="427" t="s">
        <v>609</v>
      </c>
      <c r="B669" s="427"/>
      <c r="C669" s="427"/>
      <c r="D669" s="427"/>
      <c r="E669" s="421" t="s">
        <v>380</v>
      </c>
      <c r="F669" s="422" t="s">
        <v>462</v>
      </c>
      <c r="G669" s="431">
        <v>320</v>
      </c>
      <c r="H669" s="521" t="s">
        <v>241</v>
      </c>
      <c r="I669" s="522"/>
      <c r="J669" s="424"/>
      <c r="K669" s="458" t="s">
        <v>30</v>
      </c>
      <c r="L669" s="417" t="s">
        <v>605</v>
      </c>
      <c r="M669" s="314" t="s">
        <v>606</v>
      </c>
      <c r="O669" s="142"/>
      <c r="P669" s="199"/>
      <c r="Q669" s="472"/>
    </row>
    <row r="670" spans="1:17">
      <c r="A670" s="427" t="s">
        <v>828</v>
      </c>
      <c r="B670" s="427"/>
      <c r="C670" s="427"/>
      <c r="D670" s="427"/>
      <c r="E670" s="421" t="s">
        <v>831</v>
      </c>
      <c r="F670" s="422" t="s">
        <v>369</v>
      </c>
      <c r="G670" s="431">
        <v>386</v>
      </c>
      <c r="H670" s="521" t="s">
        <v>241</v>
      </c>
      <c r="I670" s="522"/>
      <c r="J670" s="424"/>
      <c r="K670" s="458">
        <v>1</v>
      </c>
      <c r="L670" s="426"/>
      <c r="M670" s="314">
        <f>K670*L670</f>
        <v>0</v>
      </c>
      <c r="O670" s="142"/>
      <c r="P670" s="199"/>
      <c r="Q670" s="472"/>
    </row>
    <row r="671" spans="1:17">
      <c r="A671" s="427" t="s">
        <v>829</v>
      </c>
      <c r="B671" s="427"/>
      <c r="C671" s="427"/>
      <c r="D671" s="427"/>
      <c r="E671" s="421" t="s">
        <v>832</v>
      </c>
      <c r="F671" s="422" t="s">
        <v>119</v>
      </c>
      <c r="G671" s="431">
        <v>1318</v>
      </c>
      <c r="H671" s="521" t="s">
        <v>241</v>
      </c>
      <c r="I671" s="522"/>
      <c r="J671" s="424"/>
      <c r="K671" s="458">
        <v>1</v>
      </c>
      <c r="L671" s="426"/>
      <c r="M671" s="314">
        <f>K671*L671</f>
        <v>0</v>
      </c>
      <c r="O671" s="142"/>
      <c r="P671" s="199"/>
      <c r="Q671" s="472"/>
    </row>
    <row r="672" spans="1:17">
      <c r="A672" s="427" t="s">
        <v>834</v>
      </c>
      <c r="B672" s="427"/>
      <c r="C672" s="427"/>
      <c r="D672" s="427"/>
      <c r="E672" s="421" t="s">
        <v>835</v>
      </c>
      <c r="F672" s="422" t="s">
        <v>34</v>
      </c>
      <c r="G672" s="431"/>
      <c r="H672" s="521" t="s">
        <v>241</v>
      </c>
      <c r="I672" s="522"/>
      <c r="J672" s="424"/>
      <c r="K672" s="458" t="s">
        <v>30</v>
      </c>
      <c r="L672" s="417" t="s">
        <v>605</v>
      </c>
      <c r="M672" s="314" t="s">
        <v>606</v>
      </c>
      <c r="O672" s="142"/>
      <c r="P672" s="199"/>
      <c r="Q672" s="472"/>
    </row>
    <row r="673" spans="1:17">
      <c r="A673" s="427"/>
      <c r="B673" s="427"/>
      <c r="C673" s="427"/>
      <c r="D673" s="427"/>
      <c r="E673" s="68" t="s">
        <v>381</v>
      </c>
      <c r="F673" s="401"/>
      <c r="G673" s="248"/>
      <c r="H673" s="30"/>
      <c r="I673" s="344"/>
      <c r="J673" s="30"/>
      <c r="K673" s="338"/>
      <c r="L673" s="131"/>
      <c r="M673" s="126"/>
      <c r="O673" s="142"/>
      <c r="P673" s="199"/>
    </row>
    <row r="674" spans="1:17">
      <c r="A674" s="418" t="s">
        <v>770</v>
      </c>
      <c r="B674" s="427"/>
      <c r="C674" s="427"/>
      <c r="D674" s="427"/>
      <c r="E674" s="419"/>
      <c r="F674" s="136"/>
      <c r="G674" s="253"/>
      <c r="H674" s="136"/>
      <c r="I674" s="330"/>
      <c r="J674" s="136"/>
      <c r="K674" s="330"/>
      <c r="L674" s="143"/>
      <c r="M674" s="85"/>
      <c r="O674" s="473"/>
      <c r="P674" s="199"/>
    </row>
    <row r="675" spans="1:17">
      <c r="A675" s="427" t="s">
        <v>382</v>
      </c>
      <c r="B675" s="427"/>
      <c r="C675" s="427"/>
      <c r="D675" s="427"/>
      <c r="E675" s="419"/>
      <c r="F675" s="136"/>
      <c r="G675" s="253"/>
      <c r="H675" s="136"/>
      <c r="I675" s="330"/>
      <c r="J675" s="136"/>
      <c r="K675" s="330"/>
      <c r="L675" s="143"/>
      <c r="M675" s="85"/>
      <c r="O675" s="473"/>
      <c r="P675" s="199"/>
    </row>
    <row r="676" spans="1:17">
      <c r="A676" s="427" t="s">
        <v>383</v>
      </c>
      <c r="B676" s="427"/>
      <c r="C676" s="427"/>
      <c r="D676" s="427"/>
      <c r="E676" s="421" t="s">
        <v>384</v>
      </c>
      <c r="F676" s="422" t="s">
        <v>343</v>
      </c>
      <c r="G676" s="429">
        <v>272</v>
      </c>
      <c r="H676" s="423" t="s">
        <v>370</v>
      </c>
      <c r="I676" s="343">
        <v>0</v>
      </c>
      <c r="J676" s="423" t="s">
        <v>293</v>
      </c>
      <c r="K676" s="333">
        <v>1</v>
      </c>
      <c r="L676" s="426"/>
      <c r="M676" s="425">
        <f>K676*L676</f>
        <v>0</v>
      </c>
      <c r="O676" s="142"/>
      <c r="P676" s="199"/>
      <c r="Q676" s="472"/>
    </row>
    <row r="677" spans="1:17">
      <c r="A677" s="427" t="s">
        <v>385</v>
      </c>
      <c r="B677" s="427"/>
      <c r="C677" s="427"/>
      <c r="D677" s="427"/>
      <c r="E677" s="421" t="s">
        <v>384</v>
      </c>
      <c r="F677" s="422" t="s">
        <v>377</v>
      </c>
      <c r="G677" s="429">
        <v>20</v>
      </c>
      <c r="H677" s="423">
        <v>1</v>
      </c>
      <c r="I677" s="343">
        <v>0</v>
      </c>
      <c r="J677" s="423" t="s">
        <v>293</v>
      </c>
      <c r="K677" s="333">
        <v>1</v>
      </c>
      <c r="L677" s="426"/>
      <c r="M677" s="425">
        <f>K677*L677</f>
        <v>0</v>
      </c>
      <c r="O677" s="142"/>
      <c r="P677" s="199"/>
      <c r="Q677" s="472"/>
    </row>
    <row r="678" spans="1:17">
      <c r="A678" s="427" t="s">
        <v>386</v>
      </c>
      <c r="B678" s="427"/>
      <c r="C678" s="427"/>
      <c r="D678" s="427"/>
      <c r="E678" s="421"/>
      <c r="F678" s="422" t="s">
        <v>377</v>
      </c>
      <c r="G678" s="429"/>
      <c r="H678" s="423"/>
      <c r="I678" s="343">
        <v>0</v>
      </c>
      <c r="J678" s="423"/>
      <c r="K678" s="458" t="s">
        <v>30</v>
      </c>
      <c r="L678" s="417" t="s">
        <v>605</v>
      </c>
      <c r="M678" s="314" t="s">
        <v>606</v>
      </c>
      <c r="O678" s="142"/>
      <c r="P678" s="199"/>
    </row>
    <row r="679" spans="1:17">
      <c r="A679" s="427" t="s">
        <v>387</v>
      </c>
      <c r="B679" s="427"/>
      <c r="C679" s="427"/>
      <c r="D679" s="427"/>
      <c r="E679" s="421"/>
      <c r="F679" s="422" t="s">
        <v>377</v>
      </c>
      <c r="G679" s="429"/>
      <c r="H679" s="423"/>
      <c r="I679" s="343">
        <v>0</v>
      </c>
      <c r="J679" s="423"/>
      <c r="K679" s="458" t="s">
        <v>30</v>
      </c>
      <c r="L679" s="417" t="s">
        <v>605</v>
      </c>
      <c r="M679" s="314" t="s">
        <v>606</v>
      </c>
      <c r="O679" s="142"/>
      <c r="P679" s="199"/>
    </row>
    <row r="680" spans="1:17">
      <c r="A680" s="427"/>
      <c r="B680" s="427"/>
      <c r="C680" s="427"/>
      <c r="D680" s="427"/>
      <c r="E680" s="45" t="s">
        <v>388</v>
      </c>
      <c r="F680" s="401"/>
      <c r="G680" s="430"/>
      <c r="H680" s="402"/>
      <c r="I680" s="255"/>
      <c r="J680" s="402"/>
      <c r="K680" s="334"/>
      <c r="L680" s="142"/>
      <c r="M680" s="141"/>
      <c r="O680" s="142"/>
      <c r="P680" s="199"/>
    </row>
    <row r="681" spans="1:17">
      <c r="A681" s="427"/>
      <c r="B681" s="427"/>
      <c r="C681" s="427"/>
      <c r="D681" s="427"/>
      <c r="E681" s="45" t="s">
        <v>389</v>
      </c>
      <c r="F681" s="401"/>
      <c r="G681" s="430"/>
      <c r="H681" s="402"/>
      <c r="I681" s="255"/>
      <c r="J681" s="402"/>
      <c r="K681" s="334"/>
      <c r="L681" s="142"/>
      <c r="M681" s="141"/>
      <c r="O681" s="142"/>
      <c r="P681" s="199"/>
    </row>
    <row r="682" spans="1:17">
      <c r="A682" s="427"/>
      <c r="B682" s="427"/>
      <c r="C682" s="427"/>
      <c r="D682" s="427"/>
      <c r="E682" s="45" t="s">
        <v>390</v>
      </c>
      <c r="F682" s="401"/>
      <c r="G682" s="430"/>
      <c r="H682" s="402"/>
      <c r="I682" s="255"/>
      <c r="J682" s="402"/>
      <c r="K682" s="334"/>
      <c r="L682" s="142"/>
      <c r="M682" s="141"/>
      <c r="O682" s="142"/>
      <c r="P682" s="199"/>
    </row>
    <row r="683" spans="1:17">
      <c r="A683" s="427"/>
      <c r="B683" s="427"/>
      <c r="C683" s="427"/>
      <c r="D683" s="427"/>
      <c r="E683" s="45" t="s">
        <v>391</v>
      </c>
      <c r="F683" s="401"/>
      <c r="G683" s="430"/>
      <c r="H683" s="34"/>
      <c r="I683" s="346"/>
      <c r="J683" s="402"/>
      <c r="K683" s="334"/>
      <c r="L683" s="142"/>
      <c r="M683" s="141"/>
      <c r="O683" s="142"/>
      <c r="P683" s="199"/>
    </row>
    <row r="684" spans="1:17">
      <c r="A684" s="427"/>
      <c r="B684" s="427"/>
      <c r="C684" s="427"/>
      <c r="D684" s="427"/>
      <c r="E684" s="45" t="s">
        <v>392</v>
      </c>
      <c r="F684" s="401"/>
      <c r="G684" s="430"/>
      <c r="H684" s="34"/>
      <c r="I684" s="346"/>
      <c r="J684" s="402"/>
      <c r="K684" s="334"/>
      <c r="L684" s="142"/>
      <c r="M684" s="141"/>
      <c r="O684" s="142"/>
      <c r="P684" s="199"/>
    </row>
    <row r="685" spans="1:17">
      <c r="A685" s="427"/>
      <c r="B685" s="427"/>
      <c r="C685" s="427"/>
      <c r="D685" s="427"/>
      <c r="E685" s="419"/>
      <c r="F685" s="420"/>
      <c r="G685" s="430"/>
      <c r="H685" s="34"/>
      <c r="I685" s="346"/>
      <c r="J685" s="402"/>
      <c r="K685" s="334"/>
      <c r="L685" s="142"/>
      <c r="M685" s="141"/>
      <c r="O685" s="142"/>
      <c r="P685" s="199"/>
    </row>
    <row r="686" spans="1:17">
      <c r="A686" s="418" t="s">
        <v>771</v>
      </c>
      <c r="B686" s="427"/>
      <c r="C686" s="427"/>
      <c r="D686" s="427"/>
      <c r="E686" s="419"/>
      <c r="F686" s="420"/>
      <c r="G686" s="430"/>
      <c r="H686" s="402"/>
      <c r="I686" s="255"/>
      <c r="J686" s="402"/>
      <c r="K686" s="334"/>
      <c r="L686" s="142"/>
      <c r="M686" s="141"/>
      <c r="O686" s="142"/>
      <c r="P686" s="199"/>
    </row>
    <row r="687" spans="1:17">
      <c r="A687" s="427" t="s">
        <v>786</v>
      </c>
      <c r="B687" s="427"/>
      <c r="C687" s="427"/>
      <c r="D687" s="427"/>
      <c r="E687" s="421"/>
      <c r="F687" s="422" t="s">
        <v>462</v>
      </c>
      <c r="G687" s="429"/>
      <c r="H687" s="521" t="s">
        <v>241</v>
      </c>
      <c r="I687" s="522"/>
      <c r="J687" s="423"/>
      <c r="K687" s="458" t="s">
        <v>30</v>
      </c>
      <c r="L687" s="417" t="s">
        <v>605</v>
      </c>
      <c r="M687" s="314" t="s">
        <v>606</v>
      </c>
      <c r="O687" s="142"/>
      <c r="P687" s="199"/>
      <c r="Q687" s="472"/>
    </row>
    <row r="688" spans="1:17">
      <c r="A688" s="427" t="s">
        <v>393</v>
      </c>
      <c r="B688" s="427"/>
      <c r="C688" s="427"/>
      <c r="D688" s="427"/>
      <c r="E688" s="421"/>
      <c r="F688" s="422" t="s">
        <v>34</v>
      </c>
      <c r="G688" s="429"/>
      <c r="H688" s="521" t="s">
        <v>241</v>
      </c>
      <c r="I688" s="522"/>
      <c r="J688" s="423"/>
      <c r="K688" s="458" t="s">
        <v>30</v>
      </c>
      <c r="L688" s="417" t="s">
        <v>605</v>
      </c>
      <c r="M688" s="314" t="s">
        <v>606</v>
      </c>
      <c r="O688" s="142"/>
      <c r="P688" s="199"/>
      <c r="Q688" s="472"/>
    </row>
    <row r="689" spans="1:17">
      <c r="A689" s="427" t="s">
        <v>394</v>
      </c>
      <c r="B689" s="427"/>
      <c r="C689" s="427"/>
      <c r="D689" s="427"/>
      <c r="E689" s="421"/>
      <c r="F689" s="422" t="s">
        <v>395</v>
      </c>
      <c r="G689" s="429"/>
      <c r="H689" s="521" t="s">
        <v>241</v>
      </c>
      <c r="I689" s="595"/>
      <c r="J689" s="312"/>
      <c r="K689" s="458" t="s">
        <v>30</v>
      </c>
      <c r="L689" s="417" t="s">
        <v>605</v>
      </c>
      <c r="M689" s="314" t="s">
        <v>606</v>
      </c>
      <c r="O689" s="142"/>
      <c r="P689" s="199"/>
      <c r="Q689" s="472"/>
    </row>
    <row r="690" spans="1:17">
      <c r="A690" s="427"/>
      <c r="B690" s="427"/>
      <c r="C690" s="427"/>
      <c r="D690" s="427"/>
      <c r="E690" s="419"/>
      <c r="F690" s="420"/>
      <c r="G690" s="430"/>
      <c r="H690" s="34"/>
      <c r="I690" s="344"/>
      <c r="J690" s="30"/>
      <c r="K690" s="338"/>
      <c r="L690" s="131"/>
      <c r="M690" s="126"/>
      <c r="O690" s="142"/>
    </row>
    <row r="691" spans="1:17" ht="15.75" thickBot="1">
      <c r="A691" s="418"/>
      <c r="B691" s="427"/>
      <c r="C691" s="427"/>
      <c r="D691" s="427"/>
      <c r="E691" s="419"/>
      <c r="F691" s="420"/>
      <c r="G691" s="430"/>
      <c r="H691" s="402"/>
      <c r="I691" s="371"/>
      <c r="J691" s="238"/>
      <c r="K691" s="340" t="s">
        <v>772</v>
      </c>
      <c r="L691" s="512">
        <f>SUM(M668:M690)</f>
        <v>0</v>
      </c>
      <c r="M691" s="512"/>
      <c r="O691" s="474"/>
    </row>
    <row r="692" spans="1:17">
      <c r="A692" s="418"/>
      <c r="B692" s="427"/>
      <c r="C692" s="427"/>
      <c r="D692" s="427"/>
      <c r="E692" s="419"/>
      <c r="F692" s="420"/>
      <c r="G692" s="430"/>
      <c r="H692" s="402"/>
      <c r="I692" s="255"/>
      <c r="J692" s="21"/>
      <c r="K692" s="334"/>
      <c r="L692" s="141"/>
      <c r="M692" s="148"/>
      <c r="O692" s="141"/>
    </row>
    <row r="693" spans="1:17">
      <c r="A693" s="418" t="s">
        <v>553</v>
      </c>
      <c r="B693" s="427"/>
      <c r="C693" s="427"/>
      <c r="D693" s="427"/>
      <c r="E693" s="419"/>
      <c r="F693" s="401"/>
      <c r="G693" s="435"/>
      <c r="H693" s="403"/>
      <c r="I693" s="342"/>
      <c r="J693" s="403"/>
      <c r="K693" s="334"/>
      <c r="L693" s="411"/>
      <c r="M693" s="141"/>
      <c r="O693" s="142"/>
    </row>
    <row r="694" spans="1:17" s="433" customFormat="1" ht="13.35" customHeight="1">
      <c r="A694" s="418" t="s">
        <v>847</v>
      </c>
      <c r="B694" s="444"/>
      <c r="C694" s="444"/>
      <c r="D694" s="444"/>
      <c r="E694" s="445"/>
      <c r="F694" s="446"/>
      <c r="G694" s="447"/>
      <c r="H694" s="447"/>
      <c r="I694" s="448"/>
      <c r="J694" s="447"/>
      <c r="K694" s="448"/>
      <c r="N694" s="477"/>
      <c r="O694" s="477"/>
      <c r="P694" s="477"/>
      <c r="Q694" s="477"/>
    </row>
    <row r="695" spans="1:17" s="433" customFormat="1" ht="13.35" customHeight="1">
      <c r="A695" s="443" t="s">
        <v>848</v>
      </c>
      <c r="B695" s="444"/>
      <c r="C695" s="444"/>
      <c r="D695" s="444"/>
      <c r="E695" s="445"/>
      <c r="F695" s="446"/>
      <c r="G695" s="447"/>
      <c r="H695" s="447"/>
      <c r="I695" s="448"/>
      <c r="J695" s="447"/>
      <c r="K695" s="448"/>
      <c r="N695" s="477"/>
      <c r="O695" s="477"/>
      <c r="P695" s="477"/>
      <c r="Q695" s="477"/>
    </row>
    <row r="696" spans="1:17" s="433" customFormat="1" ht="13.35" customHeight="1">
      <c r="A696" s="449" t="s">
        <v>849</v>
      </c>
      <c r="B696" s="450"/>
      <c r="C696" s="450"/>
      <c r="D696" s="450"/>
      <c r="E696" s="445"/>
      <c r="F696" s="451"/>
      <c r="G696" s="452"/>
      <c r="H696" s="452"/>
      <c r="I696" s="453"/>
      <c r="J696" s="452"/>
      <c r="K696" s="453"/>
      <c r="N696" s="477"/>
      <c r="O696" s="477"/>
      <c r="P696" s="477"/>
      <c r="Q696" s="477"/>
    </row>
    <row r="697" spans="1:17" s="433" customFormat="1" ht="13.35" customHeight="1">
      <c r="A697" s="427" t="s">
        <v>840</v>
      </c>
      <c r="B697" s="427"/>
      <c r="C697" s="427"/>
      <c r="D697" s="427"/>
      <c r="E697" s="421"/>
      <c r="F697" s="422" t="s">
        <v>850</v>
      </c>
      <c r="G697" s="429"/>
      <c r="H697" s="601"/>
      <c r="I697" s="343">
        <v>0</v>
      </c>
      <c r="J697" s="423">
        <v>2000</v>
      </c>
      <c r="K697" s="458" t="s">
        <v>30</v>
      </c>
      <c r="L697" s="417" t="s">
        <v>605</v>
      </c>
      <c r="M697" s="314" t="s">
        <v>606</v>
      </c>
      <c r="N697" s="477"/>
      <c r="O697" s="142"/>
      <c r="P697" s="477"/>
      <c r="Q697" s="477"/>
    </row>
    <row r="698" spans="1:17" s="433" customFormat="1" ht="13.35" customHeight="1">
      <c r="A698" s="427" t="s">
        <v>841</v>
      </c>
      <c r="B698" s="427"/>
      <c r="C698" s="427"/>
      <c r="D698" s="427"/>
      <c r="E698" s="421" t="s">
        <v>842</v>
      </c>
      <c r="F698" s="422" t="s">
        <v>850</v>
      </c>
      <c r="G698" s="429"/>
      <c r="H698" s="601"/>
      <c r="I698" s="343">
        <v>0</v>
      </c>
      <c r="J698" s="423">
        <v>2000</v>
      </c>
      <c r="K698" s="458" t="s">
        <v>30</v>
      </c>
      <c r="L698" s="417" t="s">
        <v>605</v>
      </c>
      <c r="M698" s="314" t="s">
        <v>606</v>
      </c>
      <c r="N698" s="477"/>
      <c r="O698" s="142"/>
      <c r="P698" s="477"/>
      <c r="Q698" s="477"/>
    </row>
    <row r="699" spans="1:17" s="433" customFormat="1" ht="13.35" customHeight="1">
      <c r="A699" s="427" t="s">
        <v>843</v>
      </c>
      <c r="B699" s="427"/>
      <c r="C699" s="427"/>
      <c r="D699" s="427"/>
      <c r="E699" s="421" t="s">
        <v>844</v>
      </c>
      <c r="F699" s="422" t="s">
        <v>850</v>
      </c>
      <c r="G699" s="429"/>
      <c r="H699" s="601"/>
      <c r="I699" s="423">
        <v>1</v>
      </c>
      <c r="J699" s="423">
        <v>2000</v>
      </c>
      <c r="K699" s="458" t="s">
        <v>30</v>
      </c>
      <c r="L699" s="417" t="s">
        <v>605</v>
      </c>
      <c r="M699" s="314" t="s">
        <v>606</v>
      </c>
      <c r="N699" s="477"/>
      <c r="O699" s="142"/>
      <c r="P699" s="477"/>
      <c r="Q699" s="472"/>
    </row>
    <row r="700" spans="1:17" s="433" customFormat="1" ht="13.35" customHeight="1">
      <c r="A700" s="427" t="s">
        <v>845</v>
      </c>
      <c r="B700" s="427"/>
      <c r="C700" s="427"/>
      <c r="D700" s="427"/>
      <c r="E700" s="421" t="s">
        <v>844</v>
      </c>
      <c r="F700" s="422" t="s">
        <v>850</v>
      </c>
      <c r="G700" s="429"/>
      <c r="H700" s="601"/>
      <c r="I700" s="423">
        <v>1</v>
      </c>
      <c r="J700" s="423">
        <v>2000</v>
      </c>
      <c r="K700" s="458" t="s">
        <v>30</v>
      </c>
      <c r="L700" s="417" t="s">
        <v>605</v>
      </c>
      <c r="M700" s="314" t="s">
        <v>606</v>
      </c>
      <c r="N700" s="477"/>
      <c r="O700" s="142"/>
      <c r="P700" s="477"/>
      <c r="Q700" s="472"/>
    </row>
    <row r="701" spans="1:17" s="433" customFormat="1" ht="13.35" customHeight="1">
      <c r="A701" s="427" t="s">
        <v>846</v>
      </c>
      <c r="B701" s="427"/>
      <c r="C701" s="427"/>
      <c r="D701" s="427"/>
      <c r="E701" s="421" t="s">
        <v>844</v>
      </c>
      <c r="F701" s="422" t="s">
        <v>850</v>
      </c>
      <c r="G701" s="429"/>
      <c r="H701" s="601"/>
      <c r="I701" s="423">
        <v>1</v>
      </c>
      <c r="J701" s="423">
        <v>2000</v>
      </c>
      <c r="K701" s="458" t="s">
        <v>30</v>
      </c>
      <c r="L701" s="417" t="s">
        <v>605</v>
      </c>
      <c r="M701" s="314" t="s">
        <v>606</v>
      </c>
      <c r="N701" s="477"/>
      <c r="O701" s="142"/>
      <c r="P701" s="477"/>
      <c r="Q701" s="472"/>
    </row>
    <row r="702" spans="1:17" s="433" customFormat="1" ht="13.35" customHeight="1">
      <c r="A702" s="427"/>
      <c r="B702" s="427"/>
      <c r="C702" s="427"/>
      <c r="D702" s="427"/>
      <c r="E702" s="602"/>
      <c r="F702" s="11"/>
      <c r="G702" s="454"/>
      <c r="H702" s="455"/>
      <c r="I702" s="453"/>
      <c r="J702" s="456"/>
      <c r="K702" s="457"/>
      <c r="N702" s="477"/>
      <c r="O702" s="477"/>
      <c r="P702" s="477"/>
      <c r="Q702" s="477"/>
    </row>
    <row r="703" spans="1:17">
      <c r="A703" s="418" t="s">
        <v>554</v>
      </c>
      <c r="B703" s="427"/>
      <c r="C703" s="427"/>
      <c r="D703" s="427"/>
      <c r="E703" s="419"/>
      <c r="F703" s="401"/>
      <c r="G703" s="435"/>
      <c r="H703" s="403"/>
      <c r="I703" s="342"/>
      <c r="J703" s="403"/>
      <c r="K703" s="330"/>
      <c r="L703" s="411"/>
      <c r="M703" s="412"/>
      <c r="O703" s="142"/>
    </row>
    <row r="704" spans="1:17">
      <c r="A704" s="418" t="s">
        <v>856</v>
      </c>
      <c r="B704" s="427"/>
      <c r="C704" s="427"/>
      <c r="D704" s="427"/>
      <c r="E704" s="419"/>
      <c r="F704" s="401"/>
      <c r="G704" s="435"/>
      <c r="H704" s="403"/>
      <c r="I704" s="342"/>
      <c r="K704" s="330"/>
      <c r="L704" s="411"/>
      <c r="M704" s="412"/>
      <c r="O704" s="142"/>
    </row>
    <row r="705" spans="1:17">
      <c r="A705" s="427" t="s">
        <v>396</v>
      </c>
      <c r="B705" s="427"/>
      <c r="C705" s="427"/>
      <c r="D705" s="427"/>
      <c r="E705" s="421" t="s">
        <v>397</v>
      </c>
      <c r="F705" s="157" t="s">
        <v>34</v>
      </c>
      <c r="G705" s="429">
        <v>2</v>
      </c>
      <c r="H705" s="593" t="s">
        <v>241</v>
      </c>
      <c r="I705" s="594"/>
      <c r="J705" s="423" t="s">
        <v>349</v>
      </c>
      <c r="K705" s="458">
        <v>2</v>
      </c>
      <c r="L705" s="426"/>
      <c r="M705" s="425">
        <f>K705*L705</f>
        <v>0</v>
      </c>
      <c r="O705" s="142"/>
      <c r="Q705" s="472"/>
    </row>
    <row r="706" spans="1:17">
      <c r="A706" s="427" t="s">
        <v>398</v>
      </c>
      <c r="B706" s="427"/>
      <c r="C706" s="427"/>
      <c r="D706" s="427"/>
      <c r="E706" s="421"/>
      <c r="F706" s="157" t="s">
        <v>34</v>
      </c>
      <c r="G706" s="429">
        <v>2</v>
      </c>
      <c r="H706" s="593" t="s">
        <v>241</v>
      </c>
      <c r="I706" s="594"/>
      <c r="J706" s="423" t="s">
        <v>787</v>
      </c>
      <c r="K706" s="458">
        <v>1</v>
      </c>
      <c r="L706" s="426"/>
      <c r="M706" s="425">
        <f t="shared" ref="M706:M709" si="26">K706*L706</f>
        <v>0</v>
      </c>
      <c r="O706" s="142"/>
      <c r="Q706" s="472"/>
    </row>
    <row r="707" spans="1:17">
      <c r="A707" s="427" t="s">
        <v>399</v>
      </c>
      <c r="B707" s="427"/>
      <c r="C707" s="427"/>
      <c r="D707" s="427"/>
      <c r="E707" s="421"/>
      <c r="F707" s="157" t="s">
        <v>34</v>
      </c>
      <c r="G707" s="429">
        <v>2</v>
      </c>
      <c r="H707" s="593" t="s">
        <v>241</v>
      </c>
      <c r="I707" s="594"/>
      <c r="J707" s="423" t="s">
        <v>349</v>
      </c>
      <c r="K707" s="458">
        <v>2</v>
      </c>
      <c r="L707" s="426"/>
      <c r="M707" s="425">
        <f t="shared" si="26"/>
        <v>0</v>
      </c>
      <c r="O707" s="142"/>
      <c r="Q707" s="472"/>
    </row>
    <row r="708" spans="1:17">
      <c r="A708" s="427" t="s">
        <v>400</v>
      </c>
      <c r="B708" s="427"/>
      <c r="C708" s="427"/>
      <c r="D708" s="427"/>
      <c r="E708" s="421"/>
      <c r="F708" s="157" t="s">
        <v>34</v>
      </c>
      <c r="G708" s="429">
        <v>2</v>
      </c>
      <c r="H708" s="593" t="s">
        <v>241</v>
      </c>
      <c r="I708" s="594"/>
      <c r="J708" s="423" t="s">
        <v>349</v>
      </c>
      <c r="K708" s="458">
        <v>2</v>
      </c>
      <c r="L708" s="426"/>
      <c r="M708" s="425">
        <f t="shared" si="26"/>
        <v>0</v>
      </c>
      <c r="O708" s="142"/>
      <c r="Q708" s="472"/>
    </row>
    <row r="709" spans="1:17">
      <c r="A709" s="427" t="s">
        <v>401</v>
      </c>
      <c r="B709" s="427"/>
      <c r="C709" s="427"/>
      <c r="D709" s="427"/>
      <c r="E709" s="421" t="s">
        <v>402</v>
      </c>
      <c r="F709" s="157" t="s">
        <v>34</v>
      </c>
      <c r="G709" s="429">
        <v>2</v>
      </c>
      <c r="H709" s="593" t="s">
        <v>241</v>
      </c>
      <c r="I709" s="594"/>
      <c r="J709" s="423" t="s">
        <v>787</v>
      </c>
      <c r="K709" s="458">
        <v>2</v>
      </c>
      <c r="L709" s="426"/>
      <c r="M709" s="425">
        <f t="shared" si="26"/>
        <v>0</v>
      </c>
      <c r="O709" s="142"/>
      <c r="Q709" s="472"/>
    </row>
    <row r="710" spans="1:17">
      <c r="A710" s="427"/>
      <c r="B710" s="427"/>
      <c r="C710" s="427"/>
      <c r="D710" s="427"/>
      <c r="E710" s="163"/>
      <c r="F710" s="11"/>
      <c r="G710" s="463"/>
      <c r="H710" s="139"/>
      <c r="I710" s="334"/>
      <c r="J710" s="270"/>
      <c r="K710" s="334"/>
      <c r="L710" s="142"/>
      <c r="M710" s="146"/>
      <c r="O710" s="142"/>
    </row>
    <row r="711" spans="1:17">
      <c r="A711" s="418" t="s">
        <v>868</v>
      </c>
      <c r="B711" s="439"/>
      <c r="C711" s="427"/>
      <c r="D711" s="427"/>
      <c r="E711" s="419"/>
      <c r="F711" s="11"/>
      <c r="G711" s="430"/>
      <c r="H711" s="11"/>
      <c r="I711" s="400"/>
      <c r="J711" s="11"/>
      <c r="K711" s="334"/>
      <c r="L711" s="144"/>
      <c r="M711" s="146"/>
      <c r="O711" s="144"/>
    </row>
    <row r="712" spans="1:17">
      <c r="A712" s="427" t="s">
        <v>396</v>
      </c>
      <c r="B712" s="439"/>
      <c r="C712" s="427"/>
      <c r="D712" s="427"/>
      <c r="E712" s="421" t="s">
        <v>403</v>
      </c>
      <c r="F712" s="157" t="s">
        <v>34</v>
      </c>
      <c r="G712" s="429">
        <v>8</v>
      </c>
      <c r="H712" s="593" t="s">
        <v>241</v>
      </c>
      <c r="I712" s="594"/>
      <c r="J712" s="423" t="s">
        <v>805</v>
      </c>
      <c r="K712" s="333">
        <v>1</v>
      </c>
      <c r="L712" s="426"/>
      <c r="M712" s="425">
        <f t="shared" ref="M712:M719" si="27">K712*L712</f>
        <v>0</v>
      </c>
      <c r="O712" s="142"/>
      <c r="Q712" s="472"/>
    </row>
    <row r="713" spans="1:17">
      <c r="A713" s="427" t="s">
        <v>398</v>
      </c>
      <c r="B713" s="439"/>
      <c r="C713" s="427"/>
      <c r="D713" s="427"/>
      <c r="E713" s="421" t="s">
        <v>404</v>
      </c>
      <c r="F713" s="157" t="s">
        <v>34</v>
      </c>
      <c r="G713" s="429">
        <v>8</v>
      </c>
      <c r="H713" s="593" t="s">
        <v>241</v>
      </c>
      <c r="I713" s="594"/>
      <c r="J713" s="423" t="s">
        <v>805</v>
      </c>
      <c r="K713" s="333">
        <v>1</v>
      </c>
      <c r="L713" s="426"/>
      <c r="M713" s="425">
        <f t="shared" si="27"/>
        <v>0</v>
      </c>
      <c r="O713" s="142"/>
      <c r="Q713" s="472"/>
    </row>
    <row r="714" spans="1:17">
      <c r="A714" s="427" t="s">
        <v>788</v>
      </c>
      <c r="B714" s="439"/>
      <c r="C714" s="427"/>
      <c r="D714" s="427"/>
      <c r="E714" s="421" t="s">
        <v>348</v>
      </c>
      <c r="F714" s="157" t="s">
        <v>34</v>
      </c>
      <c r="G714" s="429">
        <v>8</v>
      </c>
      <c r="H714" s="593" t="s">
        <v>241</v>
      </c>
      <c r="I714" s="594"/>
      <c r="J714" s="423" t="s">
        <v>805</v>
      </c>
      <c r="K714" s="333">
        <v>1</v>
      </c>
      <c r="L714" s="426"/>
      <c r="M714" s="425">
        <f t="shared" si="27"/>
        <v>0</v>
      </c>
      <c r="O714" s="142"/>
      <c r="Q714" s="472"/>
    </row>
    <row r="715" spans="1:17">
      <c r="A715" s="427" t="s">
        <v>789</v>
      </c>
      <c r="B715" s="439"/>
      <c r="C715" s="427"/>
      <c r="D715" s="427"/>
      <c r="E715" s="499" t="s">
        <v>403</v>
      </c>
      <c r="F715" s="259" t="s">
        <v>34</v>
      </c>
      <c r="G715" s="429">
        <v>8</v>
      </c>
      <c r="H715" s="559" t="s">
        <v>241</v>
      </c>
      <c r="I715" s="560"/>
      <c r="J715" s="423" t="s">
        <v>805</v>
      </c>
      <c r="K715" s="504">
        <v>1</v>
      </c>
      <c r="L715" s="260"/>
      <c r="M715" s="237">
        <f t="shared" si="27"/>
        <v>0</v>
      </c>
      <c r="O715" s="142"/>
      <c r="Q715" s="472"/>
    </row>
    <row r="716" spans="1:17">
      <c r="A716" s="427"/>
      <c r="B716" s="439"/>
      <c r="C716" s="427"/>
      <c r="D716" s="427"/>
      <c r="E716" s="263"/>
      <c r="F716" s="56"/>
      <c r="G716" s="248"/>
      <c r="H716" s="264"/>
      <c r="I716" s="387"/>
      <c r="J716" s="30"/>
      <c r="K716" s="338"/>
      <c r="L716" s="131"/>
      <c r="M716" s="126"/>
      <c r="O716" s="142"/>
    </row>
    <row r="717" spans="1:17">
      <c r="A717" s="418" t="s">
        <v>833</v>
      </c>
      <c r="B717" s="439"/>
      <c r="C717" s="427"/>
      <c r="D717" s="427"/>
      <c r="E717" s="265"/>
      <c r="F717" s="266"/>
      <c r="G717" s="271"/>
      <c r="H717" s="267"/>
      <c r="I717" s="388"/>
      <c r="J717" s="268"/>
      <c r="K717" s="357"/>
      <c r="L717" s="603"/>
      <c r="M717" s="269"/>
      <c r="O717" s="142"/>
    </row>
    <row r="718" spans="1:17">
      <c r="A718" s="427" t="s">
        <v>804</v>
      </c>
      <c r="B718" s="439"/>
      <c r="C718" s="427"/>
      <c r="D718" s="427"/>
      <c r="E718" s="500" t="s">
        <v>802</v>
      </c>
      <c r="F718" s="261" t="s">
        <v>34</v>
      </c>
      <c r="G718" s="502">
        <v>8</v>
      </c>
      <c r="H718" s="563" t="s">
        <v>241</v>
      </c>
      <c r="I718" s="564"/>
      <c r="J718" s="500" t="s">
        <v>806</v>
      </c>
      <c r="K718" s="505">
        <v>1</v>
      </c>
      <c r="L718" s="607"/>
      <c r="M718" s="262">
        <f t="shared" si="27"/>
        <v>0</v>
      </c>
      <c r="O718" s="144"/>
      <c r="Q718" s="472"/>
    </row>
    <row r="719" spans="1:17">
      <c r="A719" s="427" t="s">
        <v>803</v>
      </c>
      <c r="B719" s="439"/>
      <c r="C719" s="427"/>
      <c r="D719" s="427"/>
      <c r="E719" s="421" t="s">
        <v>348</v>
      </c>
      <c r="F719" s="157" t="s">
        <v>34</v>
      </c>
      <c r="G719" s="429">
        <v>8</v>
      </c>
      <c r="H719" s="593" t="s">
        <v>241</v>
      </c>
      <c r="I719" s="594"/>
      <c r="J719" s="500" t="s">
        <v>806</v>
      </c>
      <c r="K719" s="333">
        <v>1</v>
      </c>
      <c r="L719" s="426"/>
      <c r="M719" s="425">
        <f t="shared" si="27"/>
        <v>0</v>
      </c>
      <c r="O719" s="142"/>
      <c r="Q719" s="472"/>
    </row>
    <row r="720" spans="1:17">
      <c r="A720" s="427"/>
      <c r="B720" s="427"/>
      <c r="C720" s="427"/>
      <c r="D720" s="427"/>
      <c r="E720" s="419"/>
      <c r="F720" s="11"/>
      <c r="G720" s="430"/>
      <c r="H720" s="11"/>
      <c r="I720" s="255"/>
      <c r="J720" s="11"/>
      <c r="K720" s="334"/>
      <c r="L720" s="144"/>
      <c r="M720" s="146"/>
      <c r="O720" s="144"/>
    </row>
    <row r="721" spans="1:17">
      <c r="A721" s="418" t="s">
        <v>555</v>
      </c>
      <c r="B721" s="427"/>
      <c r="C721" s="427"/>
      <c r="D721" s="427"/>
      <c r="E721" s="419"/>
      <c r="F721" s="11"/>
      <c r="G721" s="430"/>
      <c r="H721" s="11"/>
      <c r="I721" s="255"/>
      <c r="J721" s="11"/>
      <c r="K721" s="334"/>
      <c r="L721" s="144"/>
      <c r="M721" s="146"/>
      <c r="O721" s="144"/>
    </row>
    <row r="722" spans="1:17">
      <c r="A722" s="427" t="s">
        <v>405</v>
      </c>
      <c r="B722" s="427"/>
      <c r="C722" s="427"/>
      <c r="D722" s="427"/>
      <c r="E722" s="421"/>
      <c r="F722" s="157" t="s">
        <v>34</v>
      </c>
      <c r="G722" s="429">
        <v>17</v>
      </c>
      <c r="H722" s="593" t="s">
        <v>241</v>
      </c>
      <c r="I722" s="594"/>
      <c r="J722" s="423" t="s">
        <v>349</v>
      </c>
      <c r="K722" s="333">
        <v>1</v>
      </c>
      <c r="L722" s="426"/>
      <c r="M722" s="425">
        <f>K722*L722</f>
        <v>0</v>
      </c>
      <c r="O722" s="142"/>
      <c r="Q722" s="472"/>
    </row>
    <row r="723" spans="1:17">
      <c r="A723" s="427" t="s">
        <v>406</v>
      </c>
      <c r="B723" s="427"/>
      <c r="C723" s="427"/>
      <c r="D723" s="427"/>
      <c r="E723" s="421"/>
      <c r="F723" s="157" t="s">
        <v>34</v>
      </c>
      <c r="G723" s="429">
        <v>17</v>
      </c>
      <c r="H723" s="593" t="s">
        <v>241</v>
      </c>
      <c r="I723" s="594"/>
      <c r="J723" s="423" t="s">
        <v>349</v>
      </c>
      <c r="K723" s="333">
        <v>1</v>
      </c>
      <c r="L723" s="426"/>
      <c r="M723" s="425">
        <f>K723*L723</f>
        <v>0</v>
      </c>
      <c r="O723" s="142"/>
      <c r="Q723" s="472"/>
    </row>
    <row r="724" spans="1:17">
      <c r="A724" s="418"/>
      <c r="B724" s="427"/>
      <c r="C724" s="427"/>
      <c r="D724" s="427"/>
      <c r="E724" s="419"/>
      <c r="F724" s="401"/>
      <c r="G724" s="435" t="s">
        <v>869</v>
      </c>
      <c r="H724" s="403"/>
      <c r="I724" s="342"/>
      <c r="J724" s="403"/>
      <c r="K724" s="330"/>
      <c r="L724" s="411"/>
      <c r="M724" s="412"/>
      <c r="O724" s="142"/>
    </row>
    <row r="725" spans="1:17">
      <c r="A725" s="418" t="s">
        <v>556</v>
      </c>
      <c r="B725" s="427"/>
      <c r="C725" s="427"/>
      <c r="D725" s="427"/>
      <c r="E725" s="405"/>
      <c r="F725" s="11"/>
      <c r="G725" s="430"/>
      <c r="H725" s="11"/>
      <c r="I725" s="255"/>
      <c r="J725" s="11"/>
      <c r="K725" s="330"/>
      <c r="L725" s="144"/>
      <c r="M725" s="412"/>
      <c r="O725" s="144"/>
    </row>
    <row r="726" spans="1:17" ht="14.45" customHeight="1">
      <c r="A726" s="596" t="s">
        <v>857</v>
      </c>
      <c r="B726" s="604"/>
      <c r="C726" s="604"/>
      <c r="D726" s="604"/>
      <c r="E726" s="604"/>
      <c r="F726" s="604"/>
      <c r="G726" s="604"/>
      <c r="H726" s="604"/>
      <c r="I726" s="604"/>
      <c r="J726" s="604"/>
      <c r="K726" s="604"/>
      <c r="L726" s="604"/>
      <c r="M726" s="604"/>
      <c r="O726" s="474"/>
    </row>
    <row r="727" spans="1:17">
      <c r="A727" s="418" t="s">
        <v>557</v>
      </c>
      <c r="B727" s="427"/>
      <c r="C727" s="427"/>
      <c r="D727" s="427"/>
      <c r="E727" s="405"/>
      <c r="F727" s="11"/>
      <c r="G727" s="430"/>
      <c r="H727" s="11"/>
      <c r="I727" s="255"/>
      <c r="J727" s="11"/>
      <c r="K727" s="330"/>
      <c r="L727" s="144"/>
      <c r="M727" s="412"/>
      <c r="O727" s="144"/>
      <c r="P727" s="199"/>
    </row>
    <row r="728" spans="1:17">
      <c r="A728" s="418" t="s">
        <v>407</v>
      </c>
      <c r="B728" s="427"/>
      <c r="C728" s="427"/>
      <c r="D728" s="427"/>
      <c r="E728" s="405"/>
      <c r="F728" s="11"/>
      <c r="G728" s="430"/>
      <c r="H728" s="11"/>
      <c r="I728" s="255"/>
      <c r="J728" s="11"/>
      <c r="K728" s="330"/>
      <c r="L728" s="144"/>
      <c r="M728" s="412"/>
      <c r="O728" s="144"/>
      <c r="P728" s="199"/>
    </row>
    <row r="729" spans="1:17">
      <c r="A729" s="427" t="s">
        <v>408</v>
      </c>
      <c r="B729" s="427"/>
      <c r="C729" s="427"/>
      <c r="D729" s="427"/>
      <c r="E729" s="421" t="s">
        <v>340</v>
      </c>
      <c r="F729" s="157" t="s">
        <v>34</v>
      </c>
      <c r="G729" s="429"/>
      <c r="H729" s="593" t="s">
        <v>241</v>
      </c>
      <c r="I729" s="594"/>
      <c r="J729" s="423" t="s">
        <v>349</v>
      </c>
      <c r="K729" s="458" t="s">
        <v>30</v>
      </c>
      <c r="L729" s="417" t="s">
        <v>605</v>
      </c>
      <c r="M729" s="314" t="s">
        <v>606</v>
      </c>
      <c r="O729" s="142"/>
      <c r="P729" s="199"/>
      <c r="Q729" s="472"/>
    </row>
    <row r="730" spans="1:17">
      <c r="A730" s="427" t="s">
        <v>409</v>
      </c>
      <c r="B730" s="427"/>
      <c r="C730" s="427"/>
      <c r="D730" s="427"/>
      <c r="E730" s="60" t="s">
        <v>365</v>
      </c>
      <c r="F730" s="157" t="s">
        <v>34</v>
      </c>
      <c r="G730" s="429"/>
      <c r="H730" s="593" t="s">
        <v>241</v>
      </c>
      <c r="I730" s="594"/>
      <c r="J730" s="423" t="s">
        <v>349</v>
      </c>
      <c r="K730" s="458" t="s">
        <v>30</v>
      </c>
      <c r="L730" s="417" t="s">
        <v>605</v>
      </c>
      <c r="M730" s="314" t="s">
        <v>606</v>
      </c>
      <c r="O730" s="142"/>
      <c r="P730" s="199"/>
      <c r="Q730" s="472"/>
    </row>
    <row r="731" spans="1:17">
      <c r="A731" s="427" t="s">
        <v>410</v>
      </c>
      <c r="B731" s="427"/>
      <c r="C731" s="427"/>
      <c r="D731" s="427"/>
      <c r="E731" s="60" t="s">
        <v>348</v>
      </c>
      <c r="F731" s="157" t="s">
        <v>34</v>
      </c>
      <c r="G731" s="429"/>
      <c r="H731" s="593" t="s">
        <v>241</v>
      </c>
      <c r="I731" s="594"/>
      <c r="J731" s="423" t="s">
        <v>349</v>
      </c>
      <c r="K731" s="458" t="s">
        <v>30</v>
      </c>
      <c r="L731" s="417" t="s">
        <v>605</v>
      </c>
      <c r="M731" s="314" t="s">
        <v>606</v>
      </c>
      <c r="O731" s="142"/>
      <c r="P731" s="199"/>
      <c r="Q731" s="472"/>
    </row>
    <row r="732" spans="1:17">
      <c r="A732" s="427"/>
      <c r="B732" s="427"/>
      <c r="C732" s="427"/>
      <c r="D732" s="427"/>
      <c r="E732" s="18"/>
      <c r="F732" s="11"/>
      <c r="G732" s="430"/>
      <c r="H732" s="11"/>
      <c r="I732" s="255"/>
      <c r="J732" s="11"/>
      <c r="K732" s="334"/>
      <c r="L732" s="144"/>
      <c r="M732" s="141"/>
      <c r="O732" s="144"/>
      <c r="P732" s="199"/>
    </row>
    <row r="733" spans="1:17">
      <c r="A733" s="418" t="s">
        <v>411</v>
      </c>
      <c r="B733" s="427"/>
      <c r="C733" s="427"/>
      <c r="D733" s="427"/>
      <c r="E733" s="18"/>
      <c r="F733" s="11"/>
      <c r="G733" s="430"/>
      <c r="H733" s="11"/>
      <c r="I733" s="255"/>
      <c r="J733" s="11"/>
      <c r="K733" s="334"/>
      <c r="L733" s="144"/>
      <c r="M733" s="141"/>
      <c r="O733" s="144"/>
      <c r="P733" s="199"/>
    </row>
    <row r="734" spans="1:17">
      <c r="A734" s="427" t="s">
        <v>412</v>
      </c>
      <c r="B734" s="427"/>
      <c r="C734" s="427"/>
      <c r="D734" s="427"/>
      <c r="E734" s="60" t="s">
        <v>817</v>
      </c>
      <c r="F734" s="157" t="s">
        <v>34</v>
      </c>
      <c r="G734" s="429"/>
      <c r="H734" s="593" t="s">
        <v>241</v>
      </c>
      <c r="I734" s="594"/>
      <c r="J734" s="423" t="s">
        <v>349</v>
      </c>
      <c r="K734" s="458" t="s">
        <v>30</v>
      </c>
      <c r="L734" s="417" t="s">
        <v>605</v>
      </c>
      <c r="M734" s="314" t="s">
        <v>606</v>
      </c>
      <c r="O734" s="142"/>
      <c r="P734" s="199"/>
      <c r="Q734" s="472"/>
    </row>
    <row r="735" spans="1:17">
      <c r="A735" s="427" t="s">
        <v>612</v>
      </c>
      <c r="B735" s="427"/>
      <c r="C735" s="427"/>
      <c r="D735" s="427"/>
      <c r="E735" s="60" t="s">
        <v>818</v>
      </c>
      <c r="F735" s="157" t="s">
        <v>34</v>
      </c>
      <c r="G735" s="429"/>
      <c r="H735" s="423">
        <v>1</v>
      </c>
      <c r="I735" s="343">
        <v>0</v>
      </c>
      <c r="J735" s="423" t="s">
        <v>349</v>
      </c>
      <c r="K735" s="458" t="s">
        <v>30</v>
      </c>
      <c r="L735" s="417" t="s">
        <v>605</v>
      </c>
      <c r="M735" s="314" t="s">
        <v>606</v>
      </c>
      <c r="O735" s="142"/>
      <c r="P735" s="199"/>
      <c r="Q735" s="472"/>
    </row>
    <row r="736" spans="1:17">
      <c r="A736" s="427" t="s">
        <v>819</v>
      </c>
      <c r="B736" s="427"/>
      <c r="C736" s="427"/>
      <c r="D736" s="427"/>
      <c r="E736" s="60" t="s">
        <v>818</v>
      </c>
      <c r="F736" s="157" t="s">
        <v>34</v>
      </c>
      <c r="G736" s="429"/>
      <c r="H736" s="423">
        <v>1</v>
      </c>
      <c r="I736" s="343">
        <v>0</v>
      </c>
      <c r="J736" s="423" t="s">
        <v>349</v>
      </c>
      <c r="K736" s="458" t="s">
        <v>30</v>
      </c>
      <c r="L736" s="417" t="s">
        <v>605</v>
      </c>
      <c r="M736" s="314" t="s">
        <v>606</v>
      </c>
      <c r="O736" s="142"/>
      <c r="P736" s="199"/>
      <c r="Q736" s="472"/>
    </row>
    <row r="737" spans="1:17">
      <c r="A737" s="427"/>
      <c r="B737" s="427"/>
      <c r="C737" s="427"/>
      <c r="D737" s="427"/>
      <c r="E737" s="18"/>
      <c r="F737" s="11"/>
      <c r="G737" s="430"/>
      <c r="H737" s="11"/>
      <c r="I737" s="255"/>
      <c r="J737" s="11"/>
      <c r="K737" s="334"/>
      <c r="L737" s="144"/>
      <c r="M737" s="141"/>
      <c r="O737" s="144"/>
      <c r="P737" s="199"/>
    </row>
    <row r="738" spans="1:17">
      <c r="A738" s="418" t="s">
        <v>558</v>
      </c>
      <c r="B738" s="427"/>
      <c r="C738" s="427"/>
      <c r="D738" s="427"/>
      <c r="E738" s="18"/>
      <c r="F738" s="11"/>
      <c r="G738" s="430"/>
      <c r="H738" s="11"/>
      <c r="I738" s="255"/>
      <c r="J738" s="11"/>
      <c r="K738" s="334"/>
      <c r="L738" s="144"/>
      <c r="M738" s="141"/>
      <c r="O738" s="144"/>
      <c r="P738" s="199"/>
    </row>
    <row r="739" spans="1:17">
      <c r="A739" s="418" t="s">
        <v>413</v>
      </c>
      <c r="B739" s="427"/>
      <c r="C739" s="427"/>
      <c r="D739" s="427"/>
      <c r="E739" s="18"/>
      <c r="F739" s="11"/>
      <c r="G739" s="430"/>
      <c r="H739" s="11"/>
      <c r="I739" s="255"/>
      <c r="J739" s="11"/>
      <c r="K739" s="334"/>
      <c r="L739" s="144"/>
      <c r="M739" s="141"/>
      <c r="O739" s="144"/>
      <c r="P739" s="199"/>
    </row>
    <row r="740" spans="1:17">
      <c r="A740" s="427" t="s">
        <v>414</v>
      </c>
      <c r="B740" s="427"/>
      <c r="C740" s="427"/>
      <c r="D740" s="427"/>
      <c r="E740" s="421" t="s">
        <v>340</v>
      </c>
      <c r="F740" s="157" t="s">
        <v>34</v>
      </c>
      <c r="G740" s="429"/>
      <c r="H740" s="593" t="s">
        <v>241</v>
      </c>
      <c r="I740" s="594"/>
      <c r="J740" s="423" t="s">
        <v>349</v>
      </c>
      <c r="K740" s="458" t="s">
        <v>30</v>
      </c>
      <c r="L740" s="417" t="s">
        <v>605</v>
      </c>
      <c r="M740" s="314" t="s">
        <v>606</v>
      </c>
      <c r="O740" s="142"/>
      <c r="P740" s="199"/>
      <c r="Q740" s="472"/>
    </row>
    <row r="741" spans="1:17">
      <c r="A741" s="427" t="s">
        <v>415</v>
      </c>
      <c r="B741" s="427"/>
      <c r="C741" s="427"/>
      <c r="D741" s="427"/>
      <c r="E741" s="60" t="s">
        <v>365</v>
      </c>
      <c r="F741" s="157" t="s">
        <v>34</v>
      </c>
      <c r="G741" s="429"/>
      <c r="H741" s="593" t="s">
        <v>241</v>
      </c>
      <c r="I741" s="594"/>
      <c r="J741" s="423" t="s">
        <v>349</v>
      </c>
      <c r="K741" s="458" t="s">
        <v>30</v>
      </c>
      <c r="L741" s="417" t="s">
        <v>605</v>
      </c>
      <c r="M741" s="314" t="s">
        <v>606</v>
      </c>
      <c r="O741" s="142"/>
      <c r="P741" s="199"/>
      <c r="Q741" s="472"/>
    </row>
    <row r="742" spans="1:17">
      <c r="A742" s="427" t="s">
        <v>410</v>
      </c>
      <c r="B742" s="427"/>
      <c r="C742" s="427"/>
      <c r="D742" s="427"/>
      <c r="E742" s="60" t="s">
        <v>416</v>
      </c>
      <c r="F742" s="157" t="s">
        <v>34</v>
      </c>
      <c r="G742" s="429"/>
      <c r="H742" s="593" t="s">
        <v>241</v>
      </c>
      <c r="I742" s="594"/>
      <c r="J742" s="423" t="s">
        <v>349</v>
      </c>
      <c r="K742" s="458" t="s">
        <v>30</v>
      </c>
      <c r="L742" s="417" t="s">
        <v>605</v>
      </c>
      <c r="M742" s="314" t="s">
        <v>606</v>
      </c>
      <c r="O742" s="142"/>
      <c r="P742" s="199"/>
      <c r="Q742" s="472"/>
    </row>
    <row r="743" spans="1:17">
      <c r="A743" s="427"/>
      <c r="B743" s="427"/>
      <c r="C743" s="427"/>
      <c r="D743" s="427"/>
      <c r="E743" s="18"/>
      <c r="F743" s="11"/>
      <c r="G743" s="430"/>
      <c r="H743" s="11"/>
      <c r="I743" s="255"/>
      <c r="J743" s="11"/>
      <c r="K743" s="334"/>
      <c r="L743" s="144"/>
      <c r="M743" s="141"/>
      <c r="O743" s="144"/>
      <c r="P743" s="199"/>
    </row>
    <row r="744" spans="1:17">
      <c r="A744" s="418" t="s">
        <v>417</v>
      </c>
      <c r="B744" s="427"/>
      <c r="C744" s="427"/>
      <c r="D744" s="427"/>
      <c r="E744" s="18"/>
      <c r="F744" s="11"/>
      <c r="G744" s="430"/>
      <c r="H744" s="11"/>
      <c r="I744" s="255"/>
      <c r="J744" s="11"/>
      <c r="K744" s="334"/>
      <c r="L744" s="144"/>
      <c r="M744" s="141"/>
      <c r="O744" s="144"/>
      <c r="P744" s="199"/>
    </row>
    <row r="745" spans="1:17">
      <c r="A745" s="427" t="s">
        <v>418</v>
      </c>
      <c r="B745" s="427"/>
      <c r="C745" s="427"/>
      <c r="D745" s="427"/>
      <c r="E745" s="60" t="s">
        <v>419</v>
      </c>
      <c r="F745" s="157" t="s">
        <v>34</v>
      </c>
      <c r="G745" s="429"/>
      <c r="H745" s="593" t="s">
        <v>241</v>
      </c>
      <c r="I745" s="594"/>
      <c r="J745" s="423" t="s">
        <v>349</v>
      </c>
      <c r="K745" s="458" t="s">
        <v>30</v>
      </c>
      <c r="L745" s="417" t="s">
        <v>605</v>
      </c>
      <c r="M745" s="314" t="s">
        <v>606</v>
      </c>
      <c r="O745" s="142"/>
      <c r="P745" s="199"/>
      <c r="Q745" s="472"/>
    </row>
    <row r="746" spans="1:17">
      <c r="A746" s="427"/>
      <c r="B746" s="427"/>
      <c r="C746" s="427"/>
      <c r="D746" s="427"/>
      <c r="E746" s="18"/>
      <c r="F746" s="11"/>
      <c r="G746" s="430"/>
      <c r="H746" s="11"/>
      <c r="I746" s="255"/>
      <c r="J746" s="11"/>
      <c r="K746" s="334"/>
      <c r="L746" s="144"/>
      <c r="M746" s="141"/>
      <c r="O746" s="144"/>
      <c r="P746" s="199"/>
    </row>
    <row r="747" spans="1:17">
      <c r="A747" s="418" t="s">
        <v>420</v>
      </c>
      <c r="B747" s="427"/>
      <c r="C747" s="427"/>
      <c r="D747" s="427"/>
      <c r="E747" s="18"/>
      <c r="F747" s="11"/>
      <c r="G747" s="430"/>
      <c r="H747" s="11"/>
      <c r="I747" s="255"/>
      <c r="J747" s="11"/>
      <c r="K747" s="334"/>
      <c r="L747" s="144"/>
      <c r="M747" s="141"/>
      <c r="O747" s="144"/>
      <c r="P747" s="199"/>
    </row>
    <row r="748" spans="1:17">
      <c r="A748" s="427" t="s">
        <v>421</v>
      </c>
      <c r="B748" s="427"/>
      <c r="C748" s="427"/>
      <c r="D748" s="427"/>
      <c r="E748" s="18"/>
      <c r="F748" s="136"/>
      <c r="G748" s="253"/>
      <c r="H748" s="136"/>
      <c r="I748" s="330"/>
      <c r="J748" s="136"/>
      <c r="K748" s="330"/>
      <c r="L748" s="143"/>
      <c r="M748" s="85"/>
      <c r="O748" s="473"/>
      <c r="P748" s="199"/>
    </row>
    <row r="749" spans="1:17">
      <c r="A749" s="427" t="s">
        <v>422</v>
      </c>
      <c r="B749" s="427"/>
      <c r="C749" s="427"/>
      <c r="D749" s="427"/>
      <c r="E749" s="60" t="s">
        <v>419</v>
      </c>
      <c r="F749" s="157" t="s">
        <v>34</v>
      </c>
      <c r="G749" s="429"/>
      <c r="H749" s="593" t="s">
        <v>241</v>
      </c>
      <c r="I749" s="594"/>
      <c r="J749" s="423" t="s">
        <v>349</v>
      </c>
      <c r="K749" s="458" t="s">
        <v>30</v>
      </c>
      <c r="L749" s="417" t="s">
        <v>605</v>
      </c>
      <c r="M749" s="314" t="s">
        <v>606</v>
      </c>
      <c r="O749" s="142"/>
      <c r="P749" s="199"/>
      <c r="Q749" s="472"/>
    </row>
    <row r="750" spans="1:17">
      <c r="A750" s="427" t="s">
        <v>423</v>
      </c>
      <c r="B750" s="427"/>
      <c r="C750" s="427"/>
      <c r="D750" s="427"/>
      <c r="E750" s="60" t="s">
        <v>419</v>
      </c>
      <c r="F750" s="157" t="s">
        <v>34</v>
      </c>
      <c r="G750" s="429"/>
      <c r="H750" s="593" t="s">
        <v>241</v>
      </c>
      <c r="I750" s="594"/>
      <c r="J750" s="423" t="s">
        <v>349</v>
      </c>
      <c r="K750" s="458" t="s">
        <v>30</v>
      </c>
      <c r="L750" s="417" t="s">
        <v>605</v>
      </c>
      <c r="M750" s="314" t="s">
        <v>606</v>
      </c>
      <c r="O750" s="142"/>
      <c r="P750" s="199"/>
      <c r="Q750" s="472"/>
    </row>
    <row r="751" spans="1:17">
      <c r="A751" s="427" t="s">
        <v>424</v>
      </c>
      <c r="B751" s="427"/>
      <c r="C751" s="427"/>
      <c r="D751" s="427"/>
      <c r="E751" s="60" t="s">
        <v>419</v>
      </c>
      <c r="F751" s="157" t="s">
        <v>34</v>
      </c>
      <c r="G751" s="429"/>
      <c r="H751" s="593" t="s">
        <v>241</v>
      </c>
      <c r="I751" s="594"/>
      <c r="J751" s="423" t="s">
        <v>349</v>
      </c>
      <c r="K751" s="458" t="s">
        <v>30</v>
      </c>
      <c r="L751" s="417" t="s">
        <v>605</v>
      </c>
      <c r="M751" s="314" t="s">
        <v>606</v>
      </c>
      <c r="O751" s="142"/>
      <c r="P751" s="199"/>
      <c r="Q751" s="472"/>
    </row>
    <row r="752" spans="1:17">
      <c r="A752" s="427" t="s">
        <v>425</v>
      </c>
      <c r="B752" s="427"/>
      <c r="C752" s="427"/>
      <c r="D752" s="427"/>
      <c r="E752" s="60" t="s">
        <v>419</v>
      </c>
      <c r="F752" s="157" t="s">
        <v>34</v>
      </c>
      <c r="G752" s="429"/>
      <c r="H752" s="593" t="s">
        <v>241</v>
      </c>
      <c r="I752" s="594"/>
      <c r="J752" s="423" t="s">
        <v>349</v>
      </c>
      <c r="K752" s="458" t="s">
        <v>30</v>
      </c>
      <c r="L752" s="417" t="s">
        <v>605</v>
      </c>
      <c r="M752" s="314" t="s">
        <v>606</v>
      </c>
      <c r="O752" s="142"/>
      <c r="P752" s="199"/>
      <c r="Q752" s="472"/>
    </row>
    <row r="753" spans="1:17">
      <c r="A753" s="427"/>
      <c r="B753" s="427"/>
      <c r="C753" s="427"/>
      <c r="D753" s="427"/>
      <c r="E753" s="18"/>
      <c r="F753" s="11"/>
      <c r="G753" s="430"/>
      <c r="H753" s="11"/>
      <c r="I753" s="255"/>
      <c r="J753" s="11"/>
      <c r="K753" s="334"/>
      <c r="L753" s="144"/>
      <c r="M753" s="141"/>
      <c r="O753" s="144"/>
      <c r="P753" s="199"/>
    </row>
    <row r="754" spans="1:17">
      <c r="A754" s="418" t="s">
        <v>559</v>
      </c>
      <c r="B754" s="427"/>
      <c r="C754" s="427"/>
      <c r="D754" s="427"/>
      <c r="E754" s="18"/>
      <c r="F754" s="11"/>
      <c r="G754" s="430"/>
      <c r="H754" s="11"/>
      <c r="I754" s="255"/>
      <c r="J754" s="11"/>
      <c r="K754" s="334"/>
      <c r="L754" s="144"/>
      <c r="M754" s="141"/>
      <c r="O754" s="144"/>
      <c r="P754" s="199"/>
    </row>
    <row r="755" spans="1:17">
      <c r="A755" s="427" t="s">
        <v>426</v>
      </c>
      <c r="B755" s="427"/>
      <c r="C755" s="427"/>
      <c r="D755" s="427"/>
      <c r="E755" s="60"/>
      <c r="F755" s="157" t="s">
        <v>343</v>
      </c>
      <c r="G755" s="429"/>
      <c r="H755" s="496" t="s">
        <v>241</v>
      </c>
      <c r="I755" s="389"/>
      <c r="J755" s="64" t="s">
        <v>349</v>
      </c>
      <c r="K755" s="458" t="s">
        <v>30</v>
      </c>
      <c r="L755" s="417" t="s">
        <v>605</v>
      </c>
      <c r="M755" s="314" t="s">
        <v>606</v>
      </c>
      <c r="O755" s="142"/>
      <c r="P755" s="199"/>
      <c r="Q755" s="472"/>
    </row>
    <row r="756" spans="1:17">
      <c r="A756" s="427" t="s">
        <v>584</v>
      </c>
      <c r="B756" s="427"/>
      <c r="C756" s="427"/>
      <c r="D756" s="427"/>
      <c r="E756" s="60" t="s">
        <v>585</v>
      </c>
      <c r="F756" s="157"/>
      <c r="G756" s="429"/>
      <c r="H756" s="157"/>
      <c r="I756" s="343">
        <v>0</v>
      </c>
      <c r="J756" s="312"/>
      <c r="K756" s="458" t="s">
        <v>30</v>
      </c>
      <c r="L756" s="417" t="s">
        <v>605</v>
      </c>
      <c r="M756" s="314" t="s">
        <v>606</v>
      </c>
      <c r="O756" s="142"/>
      <c r="P756" s="199"/>
      <c r="Q756" s="472"/>
    </row>
    <row r="757" spans="1:17">
      <c r="A757" s="427"/>
      <c r="B757" s="427"/>
      <c r="C757" s="427"/>
      <c r="D757" s="427"/>
      <c r="E757" s="38"/>
      <c r="F757" s="11"/>
      <c r="G757" s="430"/>
      <c r="H757" s="11"/>
      <c r="I757" s="255"/>
      <c r="J757" s="30"/>
      <c r="K757" s="334"/>
      <c r="L757" s="142"/>
      <c r="M757" s="141"/>
      <c r="O757" s="142"/>
      <c r="P757" s="199"/>
      <c r="Q757" s="472"/>
    </row>
    <row r="758" spans="1:17" ht="15.75" thickBot="1">
      <c r="A758" s="427"/>
      <c r="B758" s="427"/>
      <c r="C758" s="427"/>
      <c r="D758" s="427"/>
      <c r="E758" s="419"/>
      <c r="F758" s="420"/>
      <c r="G758" s="430"/>
      <c r="H758" s="402"/>
      <c r="I758" s="255"/>
      <c r="J758" s="466"/>
      <c r="K758" s="340" t="str">
        <f>A693</f>
        <v>11 OPREMA</v>
      </c>
      <c r="L758" s="523">
        <f>SUM(M697:M756)</f>
        <v>0</v>
      </c>
      <c r="M758" s="523"/>
      <c r="O758" s="474"/>
      <c r="P758" s="199"/>
    </row>
    <row r="759" spans="1:17">
      <c r="A759" s="418" t="s">
        <v>560</v>
      </c>
      <c r="B759" s="418"/>
      <c r="C759" s="418"/>
      <c r="D759" s="427"/>
      <c r="E759" s="419"/>
      <c r="F759" s="123"/>
      <c r="G759" s="232"/>
      <c r="H759" s="137"/>
      <c r="I759" s="255"/>
      <c r="J759" s="137"/>
      <c r="K759" s="334"/>
      <c r="L759" s="140"/>
      <c r="M759" s="141"/>
      <c r="O759" s="140"/>
      <c r="P759" s="199"/>
    </row>
    <row r="760" spans="1:17">
      <c r="A760" s="427" t="s">
        <v>573</v>
      </c>
      <c r="B760" s="136"/>
      <c r="C760" s="427"/>
      <c r="D760" s="427"/>
      <c r="E760" s="421"/>
      <c r="F760" s="422" t="s">
        <v>24</v>
      </c>
      <c r="G760" s="429">
        <v>120</v>
      </c>
      <c r="H760" s="423"/>
      <c r="I760" s="234">
        <v>4</v>
      </c>
      <c r="J760" s="423" t="s">
        <v>122</v>
      </c>
      <c r="K760" s="333">
        <v>1</v>
      </c>
      <c r="L760" s="426"/>
      <c r="M760" s="425">
        <f>L760*K760</f>
        <v>0</v>
      </c>
      <c r="O760" s="142"/>
      <c r="P760" s="199"/>
      <c r="Q760" s="472"/>
    </row>
    <row r="761" spans="1:17">
      <c r="A761" s="427" t="s">
        <v>574</v>
      </c>
      <c r="B761" s="136"/>
      <c r="C761" s="427"/>
      <c r="D761" s="427"/>
      <c r="E761" s="421"/>
      <c r="F761" s="422" t="s">
        <v>34</v>
      </c>
      <c r="G761" s="429">
        <v>3</v>
      </c>
      <c r="H761" s="423"/>
      <c r="I761" s="234">
        <v>0</v>
      </c>
      <c r="J761" s="423" t="s">
        <v>122</v>
      </c>
      <c r="K761" s="458" t="s">
        <v>30</v>
      </c>
      <c r="L761" s="417" t="s">
        <v>605</v>
      </c>
      <c r="M761" s="314" t="s">
        <v>606</v>
      </c>
      <c r="O761" s="142"/>
      <c r="P761" s="199"/>
    </row>
    <row r="762" spans="1:17">
      <c r="A762" s="427" t="s">
        <v>575</v>
      </c>
      <c r="B762" s="136"/>
      <c r="C762" s="427"/>
      <c r="D762" s="427"/>
      <c r="E762" s="421"/>
      <c r="F762" s="422" t="s">
        <v>34</v>
      </c>
      <c r="G762" s="429">
        <v>100</v>
      </c>
      <c r="H762" s="423"/>
      <c r="I762" s="234">
        <v>4</v>
      </c>
      <c r="J762" s="423"/>
      <c r="K762" s="458">
        <v>1</v>
      </c>
      <c r="L762" s="426"/>
      <c r="M762" s="314">
        <f>K762*L762</f>
        <v>0</v>
      </c>
      <c r="O762" s="142"/>
      <c r="P762" s="199"/>
      <c r="Q762" s="472"/>
    </row>
    <row r="763" spans="1:17">
      <c r="A763" s="427" t="s">
        <v>608</v>
      </c>
      <c r="B763" s="136"/>
      <c r="C763" s="427"/>
      <c r="D763" s="427"/>
      <c r="E763" s="421"/>
      <c r="F763" s="422" t="s">
        <v>34</v>
      </c>
      <c r="G763" s="429"/>
      <c r="H763" s="423"/>
      <c r="I763" s="234">
        <v>4</v>
      </c>
      <c r="J763" s="423"/>
      <c r="K763" s="458" t="s">
        <v>30</v>
      </c>
      <c r="L763" s="417" t="s">
        <v>605</v>
      </c>
      <c r="M763" s="314" t="s">
        <v>606</v>
      </c>
      <c r="O763" s="142"/>
      <c r="P763" s="199"/>
      <c r="Q763" s="472"/>
    </row>
    <row r="764" spans="1:17">
      <c r="A764" s="427" t="s">
        <v>576</v>
      </c>
      <c r="B764" s="136"/>
      <c r="C764" s="69"/>
      <c r="D764" s="427"/>
      <c r="E764" s="421"/>
      <c r="F764" s="422" t="s">
        <v>34</v>
      </c>
      <c r="G764" s="429">
        <v>100</v>
      </c>
      <c r="H764" s="423"/>
      <c r="I764" s="234">
        <v>4</v>
      </c>
      <c r="J764" s="423" t="s">
        <v>122</v>
      </c>
      <c r="K764" s="333">
        <v>1</v>
      </c>
      <c r="L764" s="426"/>
      <c r="M764" s="425">
        <f>L764*K764</f>
        <v>0</v>
      </c>
      <c r="O764" s="142"/>
      <c r="P764" s="199"/>
      <c r="Q764" s="472"/>
    </row>
    <row r="765" spans="1:17">
      <c r="A765" s="427" t="s">
        <v>830</v>
      </c>
      <c r="B765" s="136"/>
      <c r="C765" s="69"/>
      <c r="D765" s="427"/>
      <c r="E765" s="421"/>
      <c r="F765" s="422" t="s">
        <v>108</v>
      </c>
      <c r="G765" s="429">
        <v>150</v>
      </c>
      <c r="H765" s="423"/>
      <c r="I765" s="234">
        <v>4</v>
      </c>
      <c r="J765" s="423"/>
      <c r="K765" s="333">
        <v>1</v>
      </c>
      <c r="L765" s="426"/>
      <c r="M765" s="425">
        <f>L765*K765</f>
        <v>0</v>
      </c>
      <c r="O765" s="142"/>
      <c r="P765" s="199"/>
      <c r="Q765" s="472"/>
    </row>
    <row r="766" spans="1:17">
      <c r="A766" s="427" t="s">
        <v>577</v>
      </c>
      <c r="B766" s="136"/>
      <c r="C766" s="69"/>
      <c r="D766" s="427"/>
      <c r="E766" s="421"/>
      <c r="F766" s="422" t="s">
        <v>34</v>
      </c>
      <c r="G766" s="429">
        <v>46</v>
      </c>
      <c r="H766" s="423"/>
      <c r="I766" s="234">
        <v>0</v>
      </c>
      <c r="J766" s="423" t="s">
        <v>122</v>
      </c>
      <c r="K766" s="458" t="s">
        <v>30</v>
      </c>
      <c r="L766" s="417" t="s">
        <v>605</v>
      </c>
      <c r="M766" s="314" t="s">
        <v>606</v>
      </c>
      <c r="O766" s="142"/>
      <c r="P766" s="199"/>
      <c r="Q766" s="472"/>
    </row>
    <row r="767" spans="1:17">
      <c r="A767" s="427"/>
      <c r="B767" s="136"/>
      <c r="C767" s="69"/>
      <c r="D767" s="427"/>
      <c r="E767" s="70" t="s">
        <v>427</v>
      </c>
      <c r="F767" s="420"/>
      <c r="G767" s="430"/>
      <c r="H767" s="402"/>
      <c r="I767" s="255"/>
      <c r="J767" s="402"/>
      <c r="K767" s="334"/>
      <c r="L767" s="142"/>
      <c r="M767" s="141"/>
      <c r="O767" s="142"/>
      <c r="P767" s="199"/>
    </row>
    <row r="768" spans="1:17">
      <c r="A768" s="418"/>
      <c r="B768" s="136"/>
      <c r="C768" s="427"/>
      <c r="D768" s="427"/>
      <c r="E768" s="70" t="s">
        <v>428</v>
      </c>
      <c r="F768" s="123"/>
      <c r="G768" s="232"/>
      <c r="H768" s="137"/>
      <c r="I768" s="255"/>
      <c r="J768" s="137"/>
      <c r="K768" s="334"/>
      <c r="L768" s="140"/>
      <c r="M768" s="141"/>
      <c r="O768" s="140"/>
      <c r="P768" s="199"/>
    </row>
    <row r="769" spans="1:17">
      <c r="A769" s="418" t="s">
        <v>858</v>
      </c>
      <c r="B769" s="427"/>
      <c r="C769" s="427"/>
      <c r="D769" s="427"/>
      <c r="E769" s="419"/>
      <c r="F769" s="401"/>
      <c r="G769" s="490" t="s">
        <v>863</v>
      </c>
      <c r="H769" s="427"/>
      <c r="I769" s="342"/>
      <c r="J769" s="427"/>
      <c r="K769" s="330"/>
      <c r="L769" s="134"/>
      <c r="M769" s="412"/>
      <c r="O769" s="144"/>
      <c r="P769" s="199"/>
    </row>
    <row r="770" spans="1:17">
      <c r="A770" s="427" t="s">
        <v>860</v>
      </c>
      <c r="B770" s="427"/>
      <c r="C770" s="427"/>
      <c r="D770" s="427"/>
      <c r="E770" s="421" t="s">
        <v>429</v>
      </c>
      <c r="F770" s="422" t="s">
        <v>34</v>
      </c>
      <c r="G770" s="429">
        <v>1</v>
      </c>
      <c r="H770" s="423"/>
      <c r="I770" s="234">
        <v>14</v>
      </c>
      <c r="J770" s="423"/>
      <c r="K770" s="333">
        <v>1</v>
      </c>
      <c r="L770" s="426"/>
      <c r="M770" s="425">
        <f t="shared" ref="M770" si="28">L770*K770</f>
        <v>0</v>
      </c>
      <c r="O770" s="142"/>
      <c r="P770" s="199"/>
      <c r="Q770" s="472"/>
    </row>
    <row r="771" spans="1:17">
      <c r="A771" s="427" t="s">
        <v>430</v>
      </c>
      <c r="B771" s="427"/>
      <c r="C771" s="427"/>
      <c r="D771" s="427"/>
      <c r="E771" s="421" t="s">
        <v>431</v>
      </c>
      <c r="F771" s="422" t="s">
        <v>24</v>
      </c>
      <c r="G771" s="429">
        <v>120</v>
      </c>
      <c r="H771" s="423"/>
      <c r="I771" s="234">
        <v>4</v>
      </c>
      <c r="J771" s="423"/>
      <c r="K771" s="458" t="s">
        <v>30</v>
      </c>
      <c r="L771" s="417" t="s">
        <v>605</v>
      </c>
      <c r="M771" s="314" t="s">
        <v>606</v>
      </c>
      <c r="O771" s="142"/>
      <c r="P771" s="199"/>
      <c r="Q771" s="472"/>
    </row>
    <row r="772" spans="1:17">
      <c r="A772" s="428" t="s">
        <v>578</v>
      </c>
      <c r="B772" s="427"/>
      <c r="C772" s="427"/>
      <c r="D772" s="427"/>
      <c r="E772" s="421" t="s">
        <v>432</v>
      </c>
      <c r="F772" s="422" t="s">
        <v>24</v>
      </c>
      <c r="G772" s="429">
        <v>120</v>
      </c>
      <c r="H772" s="423"/>
      <c r="I772" s="234">
        <v>4</v>
      </c>
      <c r="J772" s="423"/>
      <c r="K772" s="458" t="s">
        <v>30</v>
      </c>
      <c r="L772" s="417" t="s">
        <v>605</v>
      </c>
      <c r="M772" s="314" t="s">
        <v>606</v>
      </c>
      <c r="O772" s="142"/>
      <c r="P772" s="199"/>
      <c r="Q772" s="472"/>
    </row>
    <row r="773" spans="1:17">
      <c r="A773" s="428" t="s">
        <v>579</v>
      </c>
      <c r="B773" s="427"/>
      <c r="C773" s="427"/>
      <c r="D773" s="427"/>
      <c r="E773" s="421" t="s">
        <v>433</v>
      </c>
      <c r="F773" s="422" t="s">
        <v>24</v>
      </c>
      <c r="G773" s="429">
        <v>120</v>
      </c>
      <c r="H773" s="423"/>
      <c r="I773" s="234">
        <v>4</v>
      </c>
      <c r="J773" s="423"/>
      <c r="K773" s="458" t="s">
        <v>30</v>
      </c>
      <c r="L773" s="417" t="s">
        <v>605</v>
      </c>
      <c r="M773" s="314" t="s">
        <v>606</v>
      </c>
      <c r="O773" s="142"/>
      <c r="P773" s="199"/>
      <c r="Q773" s="472"/>
    </row>
    <row r="774" spans="1:17">
      <c r="A774" s="428" t="s">
        <v>580</v>
      </c>
      <c r="B774" s="427"/>
      <c r="C774" s="427"/>
      <c r="D774" s="427"/>
      <c r="E774" s="421" t="s">
        <v>434</v>
      </c>
      <c r="F774" s="422" t="s">
        <v>24</v>
      </c>
      <c r="G774" s="429">
        <v>120</v>
      </c>
      <c r="H774" s="423"/>
      <c r="I774" s="234">
        <v>4</v>
      </c>
      <c r="J774" s="423"/>
      <c r="K774" s="458" t="s">
        <v>30</v>
      </c>
      <c r="L774" s="417" t="s">
        <v>605</v>
      </c>
      <c r="M774" s="314" t="s">
        <v>606</v>
      </c>
      <c r="O774" s="142"/>
      <c r="P774" s="199"/>
      <c r="Q774" s="472"/>
    </row>
    <row r="775" spans="1:17">
      <c r="A775" s="428" t="s">
        <v>581</v>
      </c>
      <c r="B775" s="427"/>
      <c r="C775" s="427"/>
      <c r="D775" s="427"/>
      <c r="E775" s="421" t="s">
        <v>435</v>
      </c>
      <c r="F775" s="422" t="s">
        <v>24</v>
      </c>
      <c r="G775" s="429">
        <v>120</v>
      </c>
      <c r="H775" s="423"/>
      <c r="I775" s="234">
        <v>4</v>
      </c>
      <c r="J775" s="423"/>
      <c r="K775" s="458" t="s">
        <v>30</v>
      </c>
      <c r="L775" s="417" t="s">
        <v>605</v>
      </c>
      <c r="M775" s="314" t="s">
        <v>606</v>
      </c>
      <c r="O775" s="142"/>
      <c r="P775" s="199"/>
      <c r="Q775" s="472"/>
    </row>
    <row r="776" spans="1:17">
      <c r="A776" s="428"/>
      <c r="B776" s="427"/>
      <c r="C776" s="427"/>
      <c r="D776" s="427"/>
      <c r="E776" s="70" t="s">
        <v>436</v>
      </c>
      <c r="F776" s="173"/>
      <c r="G776" s="248"/>
      <c r="H776" s="402"/>
      <c r="I776" s="255"/>
      <c r="J776" s="402"/>
      <c r="K776" s="334"/>
      <c r="L776" s="142"/>
      <c r="M776" s="141"/>
      <c r="O776" s="142"/>
      <c r="P776" s="199"/>
    </row>
    <row r="777" spans="1:17">
      <c r="A777" s="418" t="s">
        <v>613</v>
      </c>
      <c r="B777" s="427"/>
      <c r="C777" s="427"/>
      <c r="D777" s="427"/>
      <c r="E777" s="419"/>
      <c r="F777" s="401"/>
      <c r="G777" s="435"/>
      <c r="H777" s="427"/>
      <c r="I777" s="342"/>
      <c r="J777" s="489"/>
      <c r="K777" s="489"/>
      <c r="L777" s="134"/>
      <c r="M777" s="412"/>
      <c r="O777" s="144"/>
      <c r="P777" s="199"/>
    </row>
    <row r="778" spans="1:17">
      <c r="A778" s="427" t="s">
        <v>614</v>
      </c>
      <c r="B778" s="427"/>
      <c r="C778" s="427"/>
      <c r="D778" s="427"/>
      <c r="E778" s="421"/>
      <c r="F778" s="422" t="s">
        <v>34</v>
      </c>
      <c r="G778" s="429">
        <v>3</v>
      </c>
      <c r="H778" s="423"/>
      <c r="I778" s="234">
        <v>1</v>
      </c>
      <c r="J778" s="423"/>
      <c r="K778" s="333">
        <v>3</v>
      </c>
      <c r="L778" s="426"/>
      <c r="M778" s="425">
        <f t="shared" ref="M778" si="29">L778*K778</f>
        <v>0</v>
      </c>
      <c r="O778" s="142"/>
      <c r="P778" s="199"/>
      <c r="Q778" s="472"/>
    </row>
    <row r="779" spans="1:17">
      <c r="A779" s="98"/>
      <c r="B779" s="98"/>
      <c r="C779" s="98"/>
      <c r="D779" s="98"/>
      <c r="E779" s="99"/>
      <c r="F779" s="100"/>
      <c r="G779" s="281"/>
      <c r="H779" s="101"/>
      <c r="I779" s="390"/>
      <c r="J779" s="101"/>
      <c r="K779" s="358"/>
      <c r="L779" s="152"/>
      <c r="M779" s="102"/>
      <c r="O779" s="152"/>
      <c r="P779" s="199"/>
    </row>
    <row r="780" spans="1:17">
      <c r="A780" s="418" t="s">
        <v>561</v>
      </c>
      <c r="B780" s="427"/>
      <c r="C780" s="427"/>
      <c r="D780" s="427"/>
      <c r="E780" s="419"/>
      <c r="F780" s="401"/>
      <c r="G780" s="435"/>
      <c r="H780" s="427"/>
      <c r="I780" s="342"/>
      <c r="J780" s="427"/>
      <c r="K780" s="330"/>
      <c r="L780" s="134"/>
      <c r="M780" s="412"/>
      <c r="O780" s="144"/>
      <c r="P780" s="199"/>
    </row>
    <row r="781" spans="1:17">
      <c r="A781" s="427" t="s">
        <v>437</v>
      </c>
      <c r="B781" s="427"/>
      <c r="C781" s="427"/>
      <c r="D781" s="427"/>
      <c r="E781" s="421" t="s">
        <v>438</v>
      </c>
      <c r="F781" s="422" t="s">
        <v>34</v>
      </c>
      <c r="G781" s="429">
        <v>100</v>
      </c>
      <c r="H781" s="423"/>
      <c r="I781" s="234">
        <v>4</v>
      </c>
      <c r="J781" s="423">
        <v>1</v>
      </c>
      <c r="K781" s="333">
        <v>1</v>
      </c>
      <c r="L781" s="426"/>
      <c r="M781" s="314">
        <f>K781*L781</f>
        <v>0</v>
      </c>
      <c r="O781" s="142"/>
      <c r="P781" s="199"/>
      <c r="Q781" s="472"/>
    </row>
    <row r="782" spans="1:17">
      <c r="A782" s="427" t="s">
        <v>439</v>
      </c>
      <c r="B782" s="427"/>
      <c r="C782" s="427"/>
      <c r="D782" s="427"/>
      <c r="E782" s="421" t="s">
        <v>310</v>
      </c>
      <c r="F782" s="422" t="s">
        <v>34</v>
      </c>
      <c r="G782" s="429">
        <v>100</v>
      </c>
      <c r="H782" s="423"/>
      <c r="I782" s="234">
        <v>4</v>
      </c>
      <c r="J782" s="423">
        <v>1</v>
      </c>
      <c r="K782" s="333">
        <v>1</v>
      </c>
      <c r="L782" s="426"/>
      <c r="M782" s="314">
        <f>K782*L782</f>
        <v>0</v>
      </c>
      <c r="O782" s="142"/>
      <c r="P782" s="199"/>
      <c r="Q782" s="472"/>
    </row>
    <row r="783" spans="1:17">
      <c r="A783" s="427"/>
      <c r="B783" s="427"/>
      <c r="C783" s="427"/>
      <c r="D783" s="427"/>
      <c r="E783" s="405"/>
      <c r="F783" s="420"/>
      <c r="G783" s="430"/>
      <c r="H783" s="402"/>
      <c r="I783" s="255"/>
      <c r="J783" s="402"/>
      <c r="K783" s="334"/>
      <c r="L783" s="142"/>
      <c r="M783" s="141"/>
      <c r="O783" s="142"/>
      <c r="P783" s="199"/>
    </row>
    <row r="784" spans="1:17">
      <c r="A784" s="418" t="s">
        <v>615</v>
      </c>
      <c r="B784" s="427"/>
      <c r="C784" s="427"/>
      <c r="D784" s="427"/>
      <c r="E784" s="419"/>
      <c r="F784" s="401"/>
      <c r="G784" s="435"/>
      <c r="H784" s="427"/>
      <c r="I784" s="342"/>
      <c r="J784" s="427"/>
      <c r="K784" s="330"/>
      <c r="L784" s="134"/>
      <c r="M784" s="412"/>
      <c r="O784" s="144"/>
      <c r="P784" s="199"/>
    </row>
    <row r="785" spans="1:17">
      <c r="A785" s="427" t="s">
        <v>616</v>
      </c>
      <c r="B785" s="427"/>
      <c r="C785" s="427"/>
      <c r="D785" s="427"/>
      <c r="E785" s="421" t="s">
        <v>438</v>
      </c>
      <c r="F785" s="422" t="s">
        <v>34</v>
      </c>
      <c r="G785" s="429"/>
      <c r="H785" s="423"/>
      <c r="I785" s="234">
        <v>4</v>
      </c>
      <c r="J785" s="423"/>
      <c r="K785" s="458" t="s">
        <v>30</v>
      </c>
      <c r="L785" s="417" t="s">
        <v>605</v>
      </c>
      <c r="M785" s="314" t="s">
        <v>606</v>
      </c>
      <c r="O785" s="142"/>
      <c r="P785" s="199"/>
      <c r="Q785" s="472"/>
    </row>
    <row r="786" spans="1:17">
      <c r="A786" s="427" t="s">
        <v>617</v>
      </c>
      <c r="B786" s="427"/>
      <c r="C786" s="427"/>
      <c r="D786" s="427"/>
      <c r="E786" s="405"/>
      <c r="F786" s="420"/>
      <c r="G786" s="430"/>
      <c r="H786" s="402"/>
      <c r="I786" s="255"/>
      <c r="J786" s="402"/>
      <c r="K786" s="334"/>
      <c r="L786" s="142"/>
      <c r="M786" s="141"/>
      <c r="O786" s="142"/>
      <c r="P786" s="199"/>
    </row>
    <row r="787" spans="1:17">
      <c r="A787" s="427"/>
      <c r="B787" s="427"/>
      <c r="C787" s="427"/>
      <c r="D787" s="427"/>
      <c r="E787" s="405"/>
      <c r="F787" s="420"/>
      <c r="G787" s="430"/>
      <c r="H787" s="402"/>
      <c r="I787" s="255"/>
      <c r="J787" s="402"/>
      <c r="K787" s="334"/>
      <c r="L787" s="142"/>
      <c r="M787" s="141"/>
      <c r="O787" s="142"/>
      <c r="P787" s="199"/>
    </row>
    <row r="788" spans="1:17">
      <c r="A788" s="418" t="s">
        <v>562</v>
      </c>
      <c r="B788" s="427"/>
      <c r="C788" s="427"/>
      <c r="D788" s="427"/>
      <c r="E788" s="419"/>
      <c r="F788" s="401"/>
      <c r="G788" s="435"/>
      <c r="H788" s="427"/>
      <c r="I788" s="342"/>
      <c r="J788" s="427"/>
      <c r="K788" s="330"/>
      <c r="L788" s="134"/>
      <c r="M788" s="412"/>
      <c r="O788" s="144"/>
      <c r="P788" s="199"/>
    </row>
    <row r="789" spans="1:17">
      <c r="A789" s="427" t="s">
        <v>440</v>
      </c>
      <c r="B789" s="427"/>
      <c r="C789" s="427"/>
      <c r="D789" s="427"/>
      <c r="E789" s="421" t="s">
        <v>441</v>
      </c>
      <c r="F789" s="422" t="s">
        <v>108</v>
      </c>
      <c r="G789" s="429">
        <v>150</v>
      </c>
      <c r="H789" s="423"/>
      <c r="I789" s="234">
        <v>4</v>
      </c>
      <c r="J789" s="423"/>
      <c r="K789" s="333">
        <v>1</v>
      </c>
      <c r="L789" s="426"/>
      <c r="M789" s="425">
        <f t="shared" ref="M789:M795" si="30">L789*K789</f>
        <v>0</v>
      </c>
      <c r="O789" s="142"/>
      <c r="P789" s="199"/>
      <c r="Q789" s="472"/>
    </row>
    <row r="790" spans="1:17">
      <c r="A790" s="24" t="s">
        <v>114</v>
      </c>
      <c r="B790" s="24"/>
      <c r="C790" s="24"/>
      <c r="D790" s="24"/>
      <c r="E790" s="25" t="s">
        <v>442</v>
      </c>
      <c r="F790" s="422" t="s">
        <v>108</v>
      </c>
      <c r="G790" s="429">
        <v>150</v>
      </c>
      <c r="H790" s="423"/>
      <c r="I790" s="234">
        <v>4</v>
      </c>
      <c r="J790" s="423"/>
      <c r="K790" s="333">
        <v>1</v>
      </c>
      <c r="L790" s="426"/>
      <c r="M790" s="425">
        <f t="shared" si="30"/>
        <v>0</v>
      </c>
      <c r="O790" s="142"/>
      <c r="P790" s="199"/>
      <c r="Q790" s="472"/>
    </row>
    <row r="791" spans="1:17">
      <c r="A791" s="427" t="s">
        <v>790</v>
      </c>
      <c r="B791" s="427"/>
      <c r="C791" s="427"/>
      <c r="D791" s="427"/>
      <c r="E791" s="421" t="s">
        <v>443</v>
      </c>
      <c r="F791" s="422" t="s">
        <v>108</v>
      </c>
      <c r="G791" s="429">
        <v>150</v>
      </c>
      <c r="H791" s="423"/>
      <c r="I791" s="234">
        <v>4</v>
      </c>
      <c r="J791" s="423"/>
      <c r="K791" s="333">
        <v>1</v>
      </c>
      <c r="L791" s="426"/>
      <c r="M791" s="425">
        <f t="shared" si="30"/>
        <v>0</v>
      </c>
      <c r="O791" s="142"/>
      <c r="P791" s="199"/>
      <c r="Q791" s="472"/>
    </row>
    <row r="792" spans="1:17">
      <c r="A792" s="427" t="s">
        <v>444</v>
      </c>
      <c r="B792" s="427"/>
      <c r="C792" s="427"/>
      <c r="D792" s="427"/>
      <c r="E792" s="421"/>
      <c r="F792" s="422" t="s">
        <v>108</v>
      </c>
      <c r="G792" s="429">
        <v>150</v>
      </c>
      <c r="H792" s="423"/>
      <c r="I792" s="234">
        <v>4</v>
      </c>
      <c r="J792" s="423"/>
      <c r="K792" s="333">
        <v>1</v>
      </c>
      <c r="L792" s="426"/>
      <c r="M792" s="425">
        <f t="shared" si="30"/>
        <v>0</v>
      </c>
      <c r="O792" s="142"/>
      <c r="P792" s="199"/>
      <c r="Q792" s="472"/>
    </row>
    <row r="793" spans="1:17">
      <c r="A793" s="24" t="s">
        <v>445</v>
      </c>
      <c r="B793" s="24"/>
      <c r="C793" s="24"/>
      <c r="D793" s="24"/>
      <c r="E793" s="25"/>
      <c r="F793" s="422" t="s">
        <v>108</v>
      </c>
      <c r="G793" s="429">
        <v>150</v>
      </c>
      <c r="H793" s="423"/>
      <c r="I793" s="234">
        <v>4</v>
      </c>
      <c r="J793" s="423"/>
      <c r="K793" s="333">
        <v>1</v>
      </c>
      <c r="L793" s="426"/>
      <c r="M793" s="425">
        <f t="shared" si="30"/>
        <v>0</v>
      </c>
      <c r="O793" s="142"/>
      <c r="P793" s="199"/>
      <c r="Q793" s="472"/>
    </row>
    <row r="794" spans="1:17">
      <c r="A794" s="427" t="s">
        <v>446</v>
      </c>
      <c r="B794" s="427"/>
      <c r="C794" s="427"/>
      <c r="D794" s="427"/>
      <c r="E794" s="421"/>
      <c r="F794" s="422" t="s">
        <v>108</v>
      </c>
      <c r="G794" s="429">
        <v>150</v>
      </c>
      <c r="H794" s="423"/>
      <c r="I794" s="234">
        <v>4</v>
      </c>
      <c r="J794" s="423"/>
      <c r="K794" s="333">
        <v>1</v>
      </c>
      <c r="L794" s="426"/>
      <c r="M794" s="425">
        <f t="shared" si="30"/>
        <v>0</v>
      </c>
      <c r="O794" s="142"/>
      <c r="P794" s="199"/>
      <c r="Q794" s="472"/>
    </row>
    <row r="795" spans="1:17">
      <c r="A795" s="427" t="s">
        <v>447</v>
      </c>
      <c r="B795" s="427"/>
      <c r="C795" s="427"/>
      <c r="D795" s="427"/>
      <c r="E795" s="421"/>
      <c r="F795" s="422" t="s">
        <v>108</v>
      </c>
      <c r="G795" s="429">
        <v>150</v>
      </c>
      <c r="H795" s="423"/>
      <c r="I795" s="234">
        <v>4</v>
      </c>
      <c r="J795" s="423"/>
      <c r="K795" s="333">
        <v>1</v>
      </c>
      <c r="L795" s="426"/>
      <c r="M795" s="425">
        <f t="shared" si="30"/>
        <v>0</v>
      </c>
      <c r="O795" s="142"/>
      <c r="P795" s="199"/>
      <c r="Q795" s="472"/>
    </row>
    <row r="796" spans="1:17">
      <c r="A796" s="427"/>
      <c r="B796" s="427"/>
      <c r="C796" s="427"/>
      <c r="D796" s="427"/>
      <c r="E796" s="405"/>
      <c r="F796" s="173"/>
      <c r="G796" s="248"/>
      <c r="H796" s="30"/>
      <c r="I796" s="344"/>
      <c r="J796" s="30"/>
      <c r="K796" s="338"/>
      <c r="L796" s="131"/>
      <c r="M796" s="126"/>
      <c r="O796" s="142"/>
      <c r="P796" s="199"/>
      <c r="Q796" s="472"/>
    </row>
    <row r="797" spans="1:17" ht="15.75" thickBot="1">
      <c r="A797" s="427"/>
      <c r="B797" s="427"/>
      <c r="C797" s="427"/>
      <c r="D797" s="427"/>
      <c r="E797" s="405"/>
      <c r="F797" s="467"/>
      <c r="G797" s="251"/>
      <c r="H797" s="468"/>
      <c r="I797" s="371"/>
      <c r="J797" s="238"/>
      <c r="K797" s="340" t="str">
        <f>A759</f>
        <v>12  ZGORNJI USTROJ ŽELEZNIŠKIH PROG</v>
      </c>
      <c r="L797" s="599">
        <f>SUM(M760:M795)</f>
        <v>0</v>
      </c>
      <c r="M797" s="599"/>
      <c r="O797" s="474"/>
      <c r="P797" s="199"/>
      <c r="Q797" s="472"/>
    </row>
    <row r="798" spans="1:17">
      <c r="A798" s="418" t="s">
        <v>563</v>
      </c>
      <c r="B798" s="136"/>
      <c r="C798" s="427"/>
      <c r="D798" s="427"/>
      <c r="E798" s="419"/>
      <c r="F798" s="123"/>
      <c r="G798" s="232"/>
      <c r="H798" s="137"/>
      <c r="I798" s="255"/>
      <c r="J798" s="137"/>
      <c r="K798" s="334"/>
      <c r="L798" s="140"/>
      <c r="M798" s="141"/>
      <c r="O798" s="140"/>
      <c r="P798" s="199"/>
    </row>
    <row r="799" spans="1:17" ht="16.5" customHeight="1">
      <c r="A799" s="427" t="s">
        <v>448</v>
      </c>
      <c r="B799" s="136"/>
      <c r="C799" s="427"/>
      <c r="D799" s="427"/>
      <c r="E799" s="421"/>
      <c r="F799" s="422" t="s">
        <v>369</v>
      </c>
      <c r="G799" s="429"/>
      <c r="H799" s="423"/>
      <c r="I799" s="234"/>
      <c r="J799" s="423" t="s">
        <v>122</v>
      </c>
      <c r="K799" s="458" t="s">
        <v>30</v>
      </c>
      <c r="L799" s="417" t="s">
        <v>605</v>
      </c>
      <c r="M799" s="314" t="s">
        <v>606</v>
      </c>
      <c r="O799" s="142"/>
      <c r="P799" s="199"/>
      <c r="Q799" s="472"/>
    </row>
    <row r="800" spans="1:17" ht="15.75" thickBot="1">
      <c r="A800" s="98"/>
      <c r="B800" s="98"/>
      <c r="C800" s="98"/>
      <c r="D800" s="98"/>
      <c r="E800" s="99"/>
      <c r="F800" s="100"/>
      <c r="G800" s="281"/>
      <c r="H800" s="101"/>
      <c r="I800" s="390"/>
      <c r="J800" s="43"/>
      <c r="K800" s="339" t="str">
        <f>A798</f>
        <v>14  Vozno omrežje</v>
      </c>
      <c r="L800" s="544">
        <f>SUM(M799:M799)</f>
        <v>0</v>
      </c>
      <c r="M800" s="544"/>
      <c r="O800" s="474"/>
      <c r="P800" s="199"/>
    </row>
    <row r="801" spans="1:17">
      <c r="A801" s="136"/>
      <c r="B801" s="427"/>
      <c r="C801" s="427"/>
      <c r="D801" s="427"/>
      <c r="E801" s="70" t="s">
        <v>427</v>
      </c>
      <c r="F801" s="420"/>
      <c r="G801" s="430"/>
      <c r="H801" s="402"/>
      <c r="I801" s="255"/>
      <c r="J801" s="402"/>
      <c r="K801" s="334"/>
      <c r="L801" s="142"/>
      <c r="M801" s="141"/>
      <c r="O801" s="142"/>
      <c r="P801" s="199"/>
    </row>
    <row r="802" spans="1:17">
      <c r="A802" s="428"/>
      <c r="B802" s="427"/>
      <c r="C802" s="427"/>
      <c r="D802" s="427"/>
      <c r="E802" s="70" t="s">
        <v>428</v>
      </c>
      <c r="F802" s="420"/>
      <c r="G802" s="430"/>
      <c r="H802" s="402"/>
      <c r="I802" s="255"/>
      <c r="J802" s="402"/>
      <c r="K802" s="330"/>
      <c r="L802" s="143"/>
      <c r="M802" s="143"/>
      <c r="O802" s="473"/>
      <c r="P802" s="199"/>
    </row>
    <row r="803" spans="1:17">
      <c r="A803" s="428"/>
      <c r="B803" s="427"/>
      <c r="C803" s="427"/>
      <c r="D803" s="427"/>
      <c r="E803" s="70" t="s">
        <v>436</v>
      </c>
      <c r="F803" s="420"/>
      <c r="G803" s="430"/>
      <c r="H803" s="402"/>
      <c r="I803" s="255"/>
      <c r="J803" s="402"/>
      <c r="K803" s="334"/>
      <c r="L803" s="142"/>
      <c r="M803" s="141"/>
      <c r="O803" s="142"/>
      <c r="P803" s="199"/>
    </row>
    <row r="804" spans="1:17">
      <c r="A804" s="428"/>
      <c r="B804" s="427"/>
      <c r="C804" s="427"/>
      <c r="D804" s="427"/>
      <c r="E804" s="70"/>
      <c r="F804" s="420"/>
      <c r="G804" s="430"/>
      <c r="H804" s="402"/>
      <c r="I804" s="255"/>
      <c r="J804" s="402"/>
      <c r="K804" s="334"/>
      <c r="L804" s="142"/>
      <c r="M804" s="141"/>
      <c r="O804" s="142"/>
      <c r="P804" s="199"/>
    </row>
    <row r="805" spans="1:17">
      <c r="A805" s="89" t="s">
        <v>564</v>
      </c>
      <c r="B805" s="71"/>
      <c r="C805" s="71"/>
      <c r="D805" s="71"/>
      <c r="E805" s="71"/>
      <c r="F805" s="90"/>
      <c r="G805" s="282"/>
      <c r="H805" s="91"/>
      <c r="I805" s="391"/>
      <c r="J805" s="91"/>
      <c r="K805" s="359"/>
      <c r="L805" s="92"/>
      <c r="M805" s="92"/>
      <c r="O805" s="494"/>
      <c r="P805" s="199"/>
    </row>
    <row r="806" spans="1:17">
      <c r="A806" s="72" t="s">
        <v>565</v>
      </c>
      <c r="B806" s="71"/>
      <c r="C806" s="71"/>
      <c r="D806" s="71"/>
      <c r="E806" s="71" t="s">
        <v>862</v>
      </c>
      <c r="F806" s="71"/>
      <c r="G806" s="282"/>
      <c r="H806" s="73"/>
      <c r="I806" s="360"/>
      <c r="J806" s="74"/>
      <c r="K806" s="360"/>
      <c r="L806" s="92"/>
      <c r="M806" s="92"/>
      <c r="O806" s="494"/>
      <c r="P806" s="199"/>
    </row>
    <row r="807" spans="1:17">
      <c r="A807" s="71" t="s">
        <v>449</v>
      </c>
      <c r="B807" s="71"/>
      <c r="C807" s="71"/>
      <c r="D807" s="71"/>
      <c r="E807" s="75"/>
      <c r="F807" s="76" t="s">
        <v>119</v>
      </c>
      <c r="G807" s="438"/>
      <c r="H807" s="76">
        <v>500</v>
      </c>
      <c r="I807" s="392">
        <v>4</v>
      </c>
      <c r="J807" s="22"/>
      <c r="K807" s="458" t="s">
        <v>30</v>
      </c>
      <c r="L807" s="417" t="s">
        <v>605</v>
      </c>
      <c r="M807" s="314" t="s">
        <v>606</v>
      </c>
      <c r="O807" s="142"/>
      <c r="P807" s="199"/>
      <c r="Q807" s="472"/>
    </row>
    <row r="808" spans="1:17">
      <c r="A808" s="71" t="s">
        <v>450</v>
      </c>
      <c r="B808" s="71"/>
      <c r="C808" s="71"/>
      <c r="D808" s="71"/>
      <c r="E808" s="75"/>
      <c r="F808" s="76"/>
      <c r="G808" s="438"/>
      <c r="H808" s="76"/>
      <c r="I808" s="393"/>
      <c r="J808" s="22"/>
      <c r="K808" s="458" t="s">
        <v>30</v>
      </c>
      <c r="L808" s="417" t="s">
        <v>605</v>
      </c>
      <c r="M808" s="314" t="s">
        <v>606</v>
      </c>
      <c r="O808" s="142"/>
      <c r="P808" s="199"/>
    </row>
    <row r="809" spans="1:17">
      <c r="A809" s="71" t="s">
        <v>451</v>
      </c>
      <c r="B809" s="71"/>
      <c r="C809" s="71"/>
      <c r="D809" s="71"/>
      <c r="E809" s="75"/>
      <c r="F809" s="76" t="s">
        <v>119</v>
      </c>
      <c r="G809" s="438"/>
      <c r="H809" s="76">
        <v>500</v>
      </c>
      <c r="I809" s="393">
        <v>4</v>
      </c>
      <c r="J809" s="22"/>
      <c r="K809" s="458" t="s">
        <v>30</v>
      </c>
      <c r="L809" s="417" t="s">
        <v>605</v>
      </c>
      <c r="M809" s="314" t="s">
        <v>606</v>
      </c>
      <c r="O809" s="142"/>
      <c r="P809" s="199"/>
      <c r="Q809" s="472"/>
    </row>
    <row r="810" spans="1:17">
      <c r="A810" s="71" t="s">
        <v>452</v>
      </c>
      <c r="B810" s="93"/>
      <c r="C810" s="93"/>
      <c r="D810" s="93"/>
      <c r="E810" s="71"/>
      <c r="F810" s="90"/>
      <c r="G810" s="283"/>
      <c r="H810" s="93"/>
      <c r="I810" s="391"/>
      <c r="J810" s="136"/>
      <c r="K810" s="330"/>
      <c r="L810" s="135"/>
      <c r="M810" s="94"/>
      <c r="O810" s="487"/>
      <c r="P810" s="199"/>
    </row>
    <row r="811" spans="1:17">
      <c r="A811" s="72"/>
      <c r="B811" s="71"/>
      <c r="C811" s="71"/>
      <c r="D811" s="71"/>
      <c r="E811" s="71"/>
      <c r="F811" s="90"/>
      <c r="G811" s="282"/>
      <c r="H811" s="93"/>
      <c r="I811" s="391"/>
      <c r="J811" s="136"/>
      <c r="K811" s="330"/>
      <c r="L811" s="135"/>
      <c r="M811" s="95"/>
      <c r="O811" s="487"/>
      <c r="P811" s="199"/>
    </row>
    <row r="812" spans="1:17">
      <c r="A812" s="72" t="s">
        <v>791</v>
      </c>
      <c r="B812" s="71"/>
      <c r="C812" s="71"/>
      <c r="D812" s="71"/>
      <c r="E812" s="71"/>
      <c r="F812" s="90"/>
      <c r="G812" s="282"/>
      <c r="H812" s="93"/>
      <c r="I812" s="360"/>
      <c r="J812" s="136"/>
      <c r="K812" s="330"/>
      <c r="L812" s="135"/>
      <c r="M812" s="96"/>
      <c r="O812" s="487"/>
      <c r="P812" s="199"/>
    </row>
    <row r="813" spans="1:17">
      <c r="A813" s="71" t="s">
        <v>453</v>
      </c>
      <c r="B813" s="71"/>
      <c r="C813" s="71"/>
      <c r="D813" s="71"/>
      <c r="E813" s="75"/>
      <c r="F813" s="76" t="s">
        <v>119</v>
      </c>
      <c r="G813" s="438"/>
      <c r="H813" s="76"/>
      <c r="I813" s="393">
        <v>0</v>
      </c>
      <c r="J813" s="22"/>
      <c r="K813" s="458" t="s">
        <v>30</v>
      </c>
      <c r="L813" s="417" t="s">
        <v>605</v>
      </c>
      <c r="M813" s="314" t="s">
        <v>606</v>
      </c>
      <c r="O813" s="142"/>
      <c r="P813" s="199"/>
      <c r="Q813" s="472"/>
    </row>
    <row r="814" spans="1:17">
      <c r="A814" s="71" t="s">
        <v>454</v>
      </c>
      <c r="B814" s="71"/>
      <c r="C814" s="71"/>
      <c r="D814" s="71"/>
      <c r="E814" s="75"/>
      <c r="F814" s="76" t="s">
        <v>119</v>
      </c>
      <c r="G814" s="438"/>
      <c r="H814" s="76"/>
      <c r="I814" s="393">
        <v>0</v>
      </c>
      <c r="J814" s="22"/>
      <c r="K814" s="458" t="s">
        <v>30</v>
      </c>
      <c r="L814" s="417" t="s">
        <v>605</v>
      </c>
      <c r="M814" s="314" t="s">
        <v>606</v>
      </c>
      <c r="O814" s="142"/>
      <c r="P814" s="199"/>
      <c r="Q814" s="472"/>
    </row>
    <row r="815" spans="1:17">
      <c r="A815" s="71" t="s">
        <v>455</v>
      </c>
      <c r="B815" s="93"/>
      <c r="C815" s="93"/>
      <c r="D815" s="93"/>
      <c r="E815" s="75"/>
      <c r="F815" s="76" t="s">
        <v>119</v>
      </c>
      <c r="G815" s="438"/>
      <c r="H815" s="76"/>
      <c r="I815" s="393">
        <v>0</v>
      </c>
      <c r="J815" s="22"/>
      <c r="K815" s="458" t="s">
        <v>30</v>
      </c>
      <c r="L815" s="417" t="s">
        <v>605</v>
      </c>
      <c r="M815" s="314" t="s">
        <v>606</v>
      </c>
      <c r="O815" s="142"/>
      <c r="P815" s="199"/>
    </row>
    <row r="816" spans="1:17">
      <c r="A816" s="71" t="s">
        <v>456</v>
      </c>
      <c r="B816" s="93"/>
      <c r="C816" s="93"/>
      <c r="D816" s="93"/>
      <c r="E816" s="75"/>
      <c r="F816" s="76" t="s">
        <v>119</v>
      </c>
      <c r="G816" s="438"/>
      <c r="H816" s="76"/>
      <c r="I816" s="393">
        <v>0</v>
      </c>
      <c r="J816" s="22"/>
      <c r="K816" s="458" t="s">
        <v>30</v>
      </c>
      <c r="L816" s="417" t="s">
        <v>605</v>
      </c>
      <c r="M816" s="314" t="s">
        <v>606</v>
      </c>
      <c r="O816" s="142"/>
      <c r="P816" s="199"/>
    </row>
    <row r="817" spans="1:17">
      <c r="A817" s="71" t="s">
        <v>457</v>
      </c>
      <c r="B817" s="93"/>
      <c r="C817" s="93"/>
      <c r="D817" s="93"/>
      <c r="E817" s="75"/>
      <c r="F817" s="76" t="s">
        <v>119</v>
      </c>
      <c r="G817" s="438"/>
      <c r="H817" s="76"/>
      <c r="I817" s="393">
        <v>0</v>
      </c>
      <c r="J817" s="22"/>
      <c r="K817" s="458" t="s">
        <v>30</v>
      </c>
      <c r="L817" s="417" t="s">
        <v>605</v>
      </c>
      <c r="M817" s="314" t="s">
        <v>606</v>
      </c>
      <c r="O817" s="142"/>
      <c r="P817" s="199"/>
      <c r="Q817" s="472"/>
    </row>
    <row r="818" spans="1:17">
      <c r="A818" s="71" t="s">
        <v>458</v>
      </c>
      <c r="B818" s="93"/>
      <c r="C818" s="93"/>
      <c r="D818" s="93"/>
      <c r="E818" s="75"/>
      <c r="F818" s="76" t="s">
        <v>119</v>
      </c>
      <c r="G818" s="438"/>
      <c r="H818" s="76"/>
      <c r="I818" s="393">
        <v>0</v>
      </c>
      <c r="J818" s="22"/>
      <c r="K818" s="458" t="s">
        <v>30</v>
      </c>
      <c r="L818" s="417" t="s">
        <v>605</v>
      </c>
      <c r="M818" s="314" t="s">
        <v>606</v>
      </c>
      <c r="O818" s="142"/>
      <c r="P818" s="199"/>
      <c r="Q818" s="472"/>
    </row>
    <row r="819" spans="1:17">
      <c r="A819" s="71"/>
      <c r="B819" s="93"/>
      <c r="C819" s="93"/>
      <c r="D819" s="93"/>
      <c r="E819" s="75"/>
      <c r="F819" s="76" t="s">
        <v>827</v>
      </c>
      <c r="G819" s="438"/>
      <c r="H819" s="76"/>
      <c r="I819" s="393">
        <v>0</v>
      </c>
      <c r="J819" s="22"/>
      <c r="K819" s="458" t="s">
        <v>30</v>
      </c>
      <c r="L819" s="417" t="s">
        <v>605</v>
      </c>
      <c r="M819" s="314" t="s">
        <v>606</v>
      </c>
      <c r="O819" s="142"/>
      <c r="P819" s="199"/>
    </row>
    <row r="820" spans="1:17">
      <c r="A820" s="71" t="s">
        <v>459</v>
      </c>
      <c r="B820" s="93"/>
      <c r="C820" s="93"/>
      <c r="D820" s="93"/>
      <c r="E820" s="75"/>
      <c r="F820" s="76" t="s">
        <v>119</v>
      </c>
      <c r="G820" s="438"/>
      <c r="H820" s="76"/>
      <c r="I820" s="393">
        <v>0</v>
      </c>
      <c r="J820" s="22"/>
      <c r="K820" s="458" t="s">
        <v>30</v>
      </c>
      <c r="L820" s="417" t="s">
        <v>605</v>
      </c>
      <c r="M820" s="314" t="s">
        <v>606</v>
      </c>
      <c r="O820" s="142"/>
      <c r="P820" s="199"/>
      <c r="Q820" s="472"/>
    </row>
    <row r="821" spans="1:17">
      <c r="A821" s="72" t="s">
        <v>460</v>
      </c>
      <c r="B821" s="93"/>
      <c r="C821" s="93"/>
      <c r="D821" s="93"/>
      <c r="E821" s="71"/>
      <c r="F821" s="90"/>
      <c r="G821" s="282"/>
      <c r="H821" s="93"/>
      <c r="I821" s="391"/>
      <c r="J821" s="136"/>
      <c r="K821" s="330"/>
      <c r="L821" s="135"/>
      <c r="M821" s="95"/>
      <c r="O821" s="487"/>
      <c r="P821" s="199"/>
    </row>
    <row r="822" spans="1:17">
      <c r="A822" s="72" t="s">
        <v>855</v>
      </c>
      <c r="B822" s="93"/>
      <c r="C822" s="93"/>
      <c r="D822" s="93"/>
      <c r="E822" s="71"/>
      <c r="F822" s="90"/>
      <c r="G822" s="282"/>
      <c r="H822" s="93"/>
      <c r="I822" s="391"/>
      <c r="J822" s="136"/>
      <c r="K822" s="330"/>
      <c r="L822" s="135"/>
      <c r="M822" s="95"/>
      <c r="O822" s="487"/>
      <c r="P822" s="199"/>
    </row>
    <row r="823" spans="1:17">
      <c r="A823" s="71" t="s">
        <v>461</v>
      </c>
      <c r="B823" s="93"/>
      <c r="C823" s="93"/>
      <c r="D823" s="93"/>
      <c r="E823" s="75"/>
      <c r="F823" s="76" t="s">
        <v>462</v>
      </c>
      <c r="G823" s="438"/>
      <c r="H823" s="76"/>
      <c r="I823" s="393">
        <v>0</v>
      </c>
      <c r="J823" s="22"/>
      <c r="K823" s="458" t="s">
        <v>30</v>
      </c>
      <c r="L823" s="417" t="s">
        <v>605</v>
      </c>
      <c r="M823" s="314" t="s">
        <v>606</v>
      </c>
      <c r="O823" s="142"/>
      <c r="P823" s="199"/>
      <c r="Q823" s="472"/>
    </row>
    <row r="824" spans="1:17">
      <c r="A824" s="71" t="s">
        <v>463</v>
      </c>
      <c r="B824" s="93"/>
      <c r="C824" s="93"/>
      <c r="D824" s="93"/>
      <c r="E824" s="75"/>
      <c r="F824" s="76" t="s">
        <v>462</v>
      </c>
      <c r="G824" s="438"/>
      <c r="H824" s="76">
        <v>1</v>
      </c>
      <c r="I824" s="393">
        <v>0</v>
      </c>
      <c r="J824" s="22"/>
      <c r="K824" s="458" t="s">
        <v>30</v>
      </c>
      <c r="L824" s="417" t="s">
        <v>605</v>
      </c>
      <c r="M824" s="314" t="s">
        <v>606</v>
      </c>
      <c r="O824" s="142"/>
      <c r="P824" s="199"/>
      <c r="Q824" s="472"/>
    </row>
    <row r="825" spans="1:17">
      <c r="A825" s="72" t="s">
        <v>460</v>
      </c>
      <c r="B825" s="93"/>
      <c r="C825" s="93"/>
      <c r="D825" s="93"/>
      <c r="E825" s="71"/>
      <c r="F825" s="90"/>
      <c r="G825" s="282"/>
      <c r="H825" s="93"/>
      <c r="I825" s="391"/>
      <c r="J825" s="136"/>
      <c r="K825" s="330"/>
      <c r="L825" s="135"/>
      <c r="M825" s="95"/>
      <c r="O825" s="487"/>
      <c r="P825" s="199"/>
    </row>
    <row r="826" spans="1:17">
      <c r="A826" s="72" t="s">
        <v>566</v>
      </c>
      <c r="B826" s="93"/>
      <c r="C826" s="93"/>
      <c r="D826" s="93"/>
      <c r="E826" s="71"/>
      <c r="F826" s="90"/>
      <c r="G826" s="282"/>
      <c r="H826" s="93"/>
      <c r="I826" s="391"/>
      <c r="J826" s="136"/>
      <c r="K826" s="489" t="s">
        <v>866</v>
      </c>
      <c r="L826" s="135"/>
      <c r="M826" s="95"/>
      <c r="O826" s="487"/>
      <c r="P826" s="199"/>
    </row>
    <row r="827" spans="1:17">
      <c r="A827" s="71" t="s">
        <v>464</v>
      </c>
      <c r="B827" s="93"/>
      <c r="C827" s="93"/>
      <c r="D827" s="93"/>
      <c r="E827" s="75"/>
      <c r="F827" s="76" t="s">
        <v>119</v>
      </c>
      <c r="G827" s="438"/>
      <c r="H827" s="76" t="s">
        <v>465</v>
      </c>
      <c r="I827" s="393">
        <v>8</v>
      </c>
      <c r="J827" s="22"/>
      <c r="K827" s="458" t="s">
        <v>30</v>
      </c>
      <c r="L827" s="417" t="s">
        <v>605</v>
      </c>
      <c r="M827" s="314" t="s">
        <v>606</v>
      </c>
      <c r="O827" s="142"/>
      <c r="P827" s="199"/>
      <c r="Q827" s="472"/>
    </row>
    <row r="828" spans="1:17">
      <c r="A828" s="71" t="s">
        <v>466</v>
      </c>
      <c r="B828" s="93"/>
      <c r="C828" s="93"/>
      <c r="D828" s="93"/>
      <c r="E828" s="75"/>
      <c r="F828" s="76" t="s">
        <v>119</v>
      </c>
      <c r="G828" s="438"/>
      <c r="H828" s="76" t="s">
        <v>465</v>
      </c>
      <c r="I828" s="393">
        <v>4</v>
      </c>
      <c r="J828" s="22"/>
      <c r="K828" s="458" t="s">
        <v>30</v>
      </c>
      <c r="L828" s="417" t="s">
        <v>605</v>
      </c>
      <c r="M828" s="314" t="s">
        <v>606</v>
      </c>
      <c r="O828" s="142"/>
      <c r="P828" s="199"/>
      <c r="Q828" s="472"/>
    </row>
    <row r="829" spans="1:17">
      <c r="A829" s="71" t="s">
        <v>467</v>
      </c>
      <c r="B829" s="93"/>
      <c r="C829" s="93"/>
      <c r="D829" s="93"/>
      <c r="E829" s="75"/>
      <c r="F829" s="76" t="s">
        <v>119</v>
      </c>
      <c r="G829" s="438"/>
      <c r="H829" s="76" t="s">
        <v>465</v>
      </c>
      <c r="I829" s="393">
        <v>4</v>
      </c>
      <c r="J829" s="22"/>
      <c r="K829" s="458" t="s">
        <v>30</v>
      </c>
      <c r="L829" s="417" t="s">
        <v>605</v>
      </c>
      <c r="M829" s="314" t="s">
        <v>606</v>
      </c>
      <c r="O829" s="142"/>
      <c r="P829" s="199"/>
      <c r="Q829" s="472"/>
    </row>
    <row r="830" spans="1:17">
      <c r="A830" s="71" t="s">
        <v>468</v>
      </c>
      <c r="B830" s="93"/>
      <c r="C830" s="93"/>
      <c r="D830" s="93"/>
      <c r="E830" s="75"/>
      <c r="F830" s="76" t="s">
        <v>119</v>
      </c>
      <c r="G830" s="438"/>
      <c r="H830" s="76" t="s">
        <v>465</v>
      </c>
      <c r="I830" s="393">
        <v>4</v>
      </c>
      <c r="J830" s="22"/>
      <c r="K830" s="458" t="s">
        <v>30</v>
      </c>
      <c r="L830" s="417" t="s">
        <v>605</v>
      </c>
      <c r="M830" s="314" t="s">
        <v>606</v>
      </c>
      <c r="O830" s="142"/>
      <c r="Q830" s="472"/>
    </row>
    <row r="831" spans="1:17">
      <c r="A831" s="71" t="s">
        <v>458</v>
      </c>
      <c r="B831" s="93"/>
      <c r="C831" s="93"/>
      <c r="D831" s="93"/>
      <c r="E831" s="75"/>
      <c r="F831" s="76" t="s">
        <v>119</v>
      </c>
      <c r="G831" s="438"/>
      <c r="H831" s="76" t="s">
        <v>465</v>
      </c>
      <c r="I831" s="393">
        <v>8</v>
      </c>
      <c r="J831" s="22"/>
      <c r="K831" s="458" t="s">
        <v>30</v>
      </c>
      <c r="L831" s="417" t="s">
        <v>605</v>
      </c>
      <c r="M831" s="314" t="s">
        <v>606</v>
      </c>
      <c r="O831" s="142"/>
      <c r="Q831" s="472"/>
    </row>
    <row r="832" spans="1:17">
      <c r="A832" s="71"/>
      <c r="B832" s="93"/>
      <c r="C832" s="93"/>
      <c r="D832" s="93"/>
      <c r="E832" s="75"/>
      <c r="F832" s="76" t="s">
        <v>827</v>
      </c>
      <c r="G832" s="438"/>
      <c r="H832" s="76"/>
      <c r="I832" s="393"/>
      <c r="J832" s="22"/>
      <c r="K832" s="333"/>
      <c r="L832" s="417"/>
      <c r="M832" s="425"/>
      <c r="O832" s="142"/>
    </row>
    <row r="833" spans="1:17">
      <c r="A833" s="71" t="s">
        <v>469</v>
      </c>
      <c r="B833" s="93"/>
      <c r="C833" s="93"/>
      <c r="D833" s="93"/>
      <c r="E833" s="75"/>
      <c r="F833" s="76" t="s">
        <v>119</v>
      </c>
      <c r="G833" s="438"/>
      <c r="H833" s="76" t="s">
        <v>465</v>
      </c>
      <c r="I833" s="393">
        <v>0</v>
      </c>
      <c r="J833" s="22"/>
      <c r="K833" s="458" t="s">
        <v>30</v>
      </c>
      <c r="L833" s="417" t="s">
        <v>605</v>
      </c>
      <c r="M833" s="314" t="s">
        <v>606</v>
      </c>
      <c r="O833" s="142"/>
    </row>
    <row r="834" spans="1:17">
      <c r="A834" s="72" t="s">
        <v>460</v>
      </c>
      <c r="B834" s="93"/>
      <c r="C834" s="93"/>
      <c r="D834" s="93"/>
      <c r="E834" s="71"/>
      <c r="F834" s="97" t="s">
        <v>470</v>
      </c>
      <c r="G834" s="284"/>
      <c r="H834" s="93"/>
      <c r="I834" s="391"/>
      <c r="J834" s="136"/>
      <c r="K834" s="330"/>
      <c r="L834" s="135"/>
      <c r="M834" s="95"/>
      <c r="O834" s="487"/>
    </row>
    <row r="835" spans="1:17">
      <c r="A835" s="72" t="s">
        <v>610</v>
      </c>
      <c r="B835" s="93"/>
      <c r="C835" s="93"/>
      <c r="D835" s="93"/>
      <c r="E835" s="71"/>
      <c r="F835" s="90"/>
      <c r="G835" s="282"/>
      <c r="H835" s="93"/>
      <c r="I835" s="391"/>
      <c r="J835" s="136"/>
      <c r="K835" s="330"/>
      <c r="L835" s="135"/>
      <c r="M835" s="95"/>
      <c r="O835" s="487"/>
    </row>
    <row r="836" spans="1:17">
      <c r="A836" s="71" t="s">
        <v>471</v>
      </c>
      <c r="B836" s="93"/>
      <c r="C836" s="93"/>
      <c r="D836" s="93"/>
      <c r="E836" s="75"/>
      <c r="F836" s="76" t="s">
        <v>119</v>
      </c>
      <c r="G836" s="438"/>
      <c r="H836" s="76" t="s">
        <v>370</v>
      </c>
      <c r="I836" s="393">
        <v>0</v>
      </c>
      <c r="J836" s="22"/>
      <c r="K836" s="458" t="s">
        <v>30</v>
      </c>
      <c r="L836" s="417" t="s">
        <v>605</v>
      </c>
      <c r="M836" s="314" t="s">
        <v>606</v>
      </c>
      <c r="O836" s="142"/>
      <c r="Q836" s="472"/>
    </row>
    <row r="837" spans="1:17">
      <c r="A837" s="71" t="s">
        <v>472</v>
      </c>
      <c r="B837" s="93"/>
      <c r="C837" s="93"/>
      <c r="D837" s="93"/>
      <c r="E837" s="75"/>
      <c r="F837" s="76" t="s">
        <v>119</v>
      </c>
      <c r="G837" s="438"/>
      <c r="H837" s="76" t="s">
        <v>370</v>
      </c>
      <c r="I837" s="393">
        <v>0</v>
      </c>
      <c r="J837" s="22"/>
      <c r="K837" s="458" t="s">
        <v>30</v>
      </c>
      <c r="L837" s="417" t="s">
        <v>605</v>
      </c>
      <c r="M837" s="314" t="s">
        <v>606</v>
      </c>
      <c r="O837" s="142"/>
      <c r="Q837" s="472"/>
    </row>
    <row r="838" spans="1:17">
      <c r="A838" s="72" t="s">
        <v>460</v>
      </c>
      <c r="B838" s="93"/>
      <c r="C838" s="93"/>
      <c r="D838" s="93"/>
      <c r="E838" s="71"/>
      <c r="F838" s="97" t="s">
        <v>470</v>
      </c>
      <c r="G838" s="282"/>
      <c r="H838" s="93"/>
      <c r="I838" s="391"/>
      <c r="J838" s="136"/>
      <c r="K838" s="330"/>
      <c r="L838" s="135"/>
      <c r="M838" s="95"/>
      <c r="O838" s="487"/>
    </row>
    <row r="839" spans="1:17">
      <c r="A839" s="72" t="s">
        <v>792</v>
      </c>
      <c r="B839" s="93"/>
      <c r="C839" s="93"/>
      <c r="D839" s="93"/>
      <c r="E839" s="71"/>
      <c r="F839" s="90"/>
      <c r="G839" s="282"/>
      <c r="H839" s="93"/>
      <c r="I839" s="391"/>
      <c r="J839" s="136"/>
      <c r="K839" s="330"/>
      <c r="L839" s="135"/>
      <c r="M839" s="95"/>
      <c r="O839" s="487"/>
    </row>
    <row r="840" spans="1:17">
      <c r="A840" s="71" t="s">
        <v>473</v>
      </c>
      <c r="B840" s="93"/>
      <c r="C840" s="93"/>
      <c r="D840" s="93"/>
      <c r="E840" s="75"/>
      <c r="F840" s="76" t="s">
        <v>119</v>
      </c>
      <c r="G840" s="438"/>
      <c r="H840" s="76" t="s">
        <v>370</v>
      </c>
      <c r="I840" s="393">
        <v>0</v>
      </c>
      <c r="J840" s="22"/>
      <c r="K840" s="458" t="s">
        <v>30</v>
      </c>
      <c r="L840" s="417" t="s">
        <v>605</v>
      </c>
      <c r="M840" s="314" t="s">
        <v>606</v>
      </c>
      <c r="O840" s="142"/>
      <c r="Q840" s="472"/>
    </row>
    <row r="841" spans="1:17">
      <c r="A841" s="71" t="s">
        <v>474</v>
      </c>
      <c r="B841" s="93"/>
      <c r="C841" s="93"/>
      <c r="D841" s="93"/>
      <c r="E841" s="75"/>
      <c r="F841" s="76" t="s">
        <v>119</v>
      </c>
      <c r="G841" s="438"/>
      <c r="H841" s="76" t="s">
        <v>370</v>
      </c>
      <c r="I841" s="393">
        <v>0</v>
      </c>
      <c r="J841" s="22"/>
      <c r="K841" s="458" t="s">
        <v>30</v>
      </c>
      <c r="L841" s="417" t="s">
        <v>605</v>
      </c>
      <c r="M841" s="314" t="s">
        <v>606</v>
      </c>
      <c r="O841" s="142"/>
      <c r="Q841" s="472"/>
    </row>
    <row r="842" spans="1:17">
      <c r="A842" s="71" t="s">
        <v>475</v>
      </c>
      <c r="B842" s="93"/>
      <c r="C842" s="93"/>
      <c r="D842" s="93"/>
      <c r="E842" s="75"/>
      <c r="F842" s="76" t="s">
        <v>119</v>
      </c>
      <c r="G842" s="438"/>
      <c r="H842" s="76" t="s">
        <v>370</v>
      </c>
      <c r="I842" s="393">
        <v>0</v>
      </c>
      <c r="J842" s="22"/>
      <c r="K842" s="458" t="s">
        <v>30</v>
      </c>
      <c r="L842" s="417" t="s">
        <v>605</v>
      </c>
      <c r="M842" s="314" t="s">
        <v>606</v>
      </c>
      <c r="O842" s="142"/>
      <c r="Q842" s="472"/>
    </row>
    <row r="843" spans="1:17">
      <c r="A843" s="71" t="s">
        <v>476</v>
      </c>
      <c r="B843" s="93"/>
      <c r="C843" s="93"/>
      <c r="D843" s="93"/>
      <c r="E843" s="75"/>
      <c r="F843" s="76" t="s">
        <v>119</v>
      </c>
      <c r="G843" s="438"/>
      <c r="H843" s="76" t="s">
        <v>370</v>
      </c>
      <c r="I843" s="393">
        <v>0</v>
      </c>
      <c r="J843" s="22"/>
      <c r="K843" s="458" t="s">
        <v>30</v>
      </c>
      <c r="L843" s="417" t="s">
        <v>605</v>
      </c>
      <c r="M843" s="314" t="s">
        <v>606</v>
      </c>
      <c r="O843" s="142"/>
      <c r="Q843" s="472"/>
    </row>
    <row r="844" spans="1:17">
      <c r="A844" s="71" t="s">
        <v>472</v>
      </c>
      <c r="B844" s="93"/>
      <c r="C844" s="93"/>
      <c r="D844" s="93"/>
      <c r="E844" s="75"/>
      <c r="F844" s="76" t="s">
        <v>119</v>
      </c>
      <c r="G844" s="438"/>
      <c r="H844" s="76" t="s">
        <v>370</v>
      </c>
      <c r="I844" s="393">
        <v>0</v>
      </c>
      <c r="J844" s="22"/>
      <c r="K844" s="458" t="s">
        <v>30</v>
      </c>
      <c r="L844" s="417" t="s">
        <v>605</v>
      </c>
      <c r="M844" s="314" t="s">
        <v>606</v>
      </c>
      <c r="O844" s="142"/>
      <c r="Q844" s="472"/>
    </row>
    <row r="845" spans="1:17">
      <c r="A845" s="72" t="s">
        <v>460</v>
      </c>
      <c r="B845" s="93"/>
      <c r="C845" s="93"/>
      <c r="D845" s="93"/>
      <c r="E845" s="71"/>
      <c r="F845" s="97" t="s">
        <v>470</v>
      </c>
      <c r="G845" s="282"/>
      <c r="H845" s="93"/>
      <c r="I845" s="391"/>
      <c r="J845" s="136"/>
      <c r="K845" s="330"/>
      <c r="L845" s="135"/>
      <c r="M845" s="95"/>
      <c r="O845" s="487"/>
    </row>
    <row r="846" spans="1:17">
      <c r="A846" s="72" t="s">
        <v>795</v>
      </c>
      <c r="B846" s="93"/>
      <c r="C846" s="93"/>
      <c r="D846" s="93"/>
      <c r="E846" s="71"/>
      <c r="F846" s="97"/>
      <c r="G846" s="282"/>
      <c r="H846" s="93"/>
      <c r="I846" s="391"/>
      <c r="J846" s="136"/>
      <c r="K846" s="330"/>
      <c r="L846" s="135"/>
      <c r="M846" s="95"/>
      <c r="O846" s="487"/>
    </row>
    <row r="847" spans="1:17">
      <c r="A847" s="71" t="s">
        <v>796</v>
      </c>
      <c r="B847" s="93"/>
      <c r="C847" s="93"/>
      <c r="D847" s="93"/>
      <c r="E847" s="75"/>
      <c r="F847" s="76" t="s">
        <v>462</v>
      </c>
      <c r="G847" s="438"/>
      <c r="H847" s="593" t="s">
        <v>241</v>
      </c>
      <c r="I847" s="594"/>
      <c r="J847" s="322"/>
      <c r="K847" s="458" t="s">
        <v>30</v>
      </c>
      <c r="L847" s="417" t="s">
        <v>605</v>
      </c>
      <c r="M847" s="314" t="s">
        <v>606</v>
      </c>
      <c r="O847" s="142"/>
    </row>
    <row r="848" spans="1:17">
      <c r="A848" s="71"/>
      <c r="B848" s="93"/>
      <c r="C848" s="93"/>
      <c r="D848" s="93"/>
      <c r="E848" s="71"/>
      <c r="G848" s="282"/>
      <c r="H848" s="93"/>
      <c r="I848" s="391"/>
      <c r="J848" s="323"/>
      <c r="K848" s="338"/>
      <c r="L848" s="324"/>
      <c r="M848" s="325"/>
      <c r="O848" s="487"/>
    </row>
    <row r="849" spans="1:17" ht="15.75" thickBot="1">
      <c r="A849" s="136"/>
      <c r="B849" s="72"/>
      <c r="C849" s="72"/>
      <c r="D849" s="72"/>
      <c r="E849" s="72"/>
      <c r="F849" s="72"/>
      <c r="G849" s="253"/>
      <c r="H849" s="72"/>
      <c r="I849" s="394" t="s">
        <v>477</v>
      </c>
      <c r="J849" s="238"/>
      <c r="K849" s="340" t="str">
        <f>A805</f>
        <v>15 SANACIJSKA DELA</v>
      </c>
      <c r="L849" s="512">
        <f>SUM(M807:M847)</f>
        <v>0</v>
      </c>
      <c r="M849" s="512"/>
      <c r="O849" s="474"/>
    </row>
    <row r="850" spans="1:17">
      <c r="A850" s="428"/>
      <c r="B850" s="427"/>
      <c r="C850" s="427"/>
      <c r="D850" s="427"/>
      <c r="E850" s="70"/>
      <c r="F850" s="420"/>
      <c r="G850" s="213"/>
      <c r="H850" s="402"/>
      <c r="I850" s="395"/>
      <c r="J850" s="402"/>
      <c r="K850" s="361"/>
      <c r="L850" s="142"/>
      <c r="M850" s="141"/>
      <c r="O850" s="142"/>
    </row>
    <row r="851" spans="1:17">
      <c r="A851" s="428"/>
      <c r="B851" s="427"/>
      <c r="C851" s="427"/>
      <c r="D851" s="427"/>
      <c r="E851" s="70"/>
      <c r="F851" s="420"/>
      <c r="G851" s="213"/>
      <c r="H851" s="402"/>
      <c r="I851" s="395"/>
      <c r="J851" s="402"/>
      <c r="K851" s="361"/>
      <c r="L851" s="142"/>
      <c r="M851" s="141"/>
      <c r="O851" s="142"/>
    </row>
    <row r="852" spans="1:17">
      <c r="A852" s="428"/>
      <c r="B852" s="427"/>
      <c r="C852" s="427"/>
      <c r="D852" s="427"/>
      <c r="E852" s="70"/>
      <c r="F852" s="420"/>
      <c r="G852" s="213"/>
      <c r="H852" s="402"/>
      <c r="I852" s="395"/>
      <c r="J852" s="402"/>
      <c r="K852" s="361"/>
      <c r="L852" s="142"/>
      <c r="M852" s="141"/>
      <c r="O852" s="142"/>
    </row>
    <row r="853" spans="1:17">
      <c r="A853" s="418" t="s">
        <v>567</v>
      </c>
      <c r="B853" s="427"/>
      <c r="C853" s="427"/>
      <c r="D853" s="427"/>
      <c r="E853" s="419"/>
      <c r="F853" s="401"/>
      <c r="G853" s="224"/>
      <c r="H853" s="403"/>
      <c r="I853" s="396"/>
      <c r="J853" s="403"/>
      <c r="K853" s="361"/>
      <c r="L853" s="411"/>
      <c r="M853" s="141"/>
      <c r="O853" s="142"/>
    </row>
    <row r="854" spans="1:17">
      <c r="A854" s="427" t="s">
        <v>478</v>
      </c>
      <c r="B854" s="427"/>
      <c r="C854" s="427"/>
      <c r="D854" s="427"/>
      <c r="E854" s="419"/>
      <c r="F854" s="401"/>
      <c r="G854" s="224"/>
      <c r="H854" s="403"/>
      <c r="I854" s="396"/>
      <c r="J854" s="403"/>
      <c r="K854" s="362"/>
      <c r="L854" s="411"/>
      <c r="M854" s="412"/>
      <c r="O854" s="142"/>
    </row>
    <row r="855" spans="1:17">
      <c r="A855" s="428" t="s">
        <v>479</v>
      </c>
      <c r="B855" s="427"/>
      <c r="C855" s="427"/>
      <c r="D855" s="427"/>
      <c r="E855" s="419"/>
      <c r="F855" s="401"/>
      <c r="G855" s="224"/>
      <c r="H855" s="403"/>
      <c r="I855" s="396"/>
      <c r="J855" s="403"/>
      <c r="K855" s="362"/>
      <c r="L855" s="411"/>
      <c r="M855" s="412"/>
      <c r="O855" s="142"/>
    </row>
    <row r="856" spans="1:17">
      <c r="A856" s="427"/>
      <c r="B856" s="427"/>
      <c r="C856" s="427"/>
      <c r="D856" s="427"/>
      <c r="E856" s="419"/>
      <c r="F856" s="401"/>
      <c r="G856" s="224"/>
      <c r="H856" s="403"/>
      <c r="I856" s="396"/>
      <c r="J856" s="403"/>
      <c r="K856" s="362"/>
      <c r="L856" s="411"/>
      <c r="M856" s="412"/>
      <c r="O856" s="142"/>
    </row>
    <row r="857" spans="1:17">
      <c r="A857" s="418" t="s">
        <v>568</v>
      </c>
      <c r="B857" s="427"/>
      <c r="C857" s="427"/>
      <c r="D857" s="427"/>
      <c r="E857" s="419"/>
      <c r="F857" s="401"/>
      <c r="G857" s="224"/>
      <c r="H857" s="403"/>
      <c r="I857" s="396"/>
      <c r="J857" s="403"/>
      <c r="K857" s="362"/>
      <c r="L857" s="411"/>
      <c r="M857" s="412"/>
      <c r="O857" s="142"/>
    </row>
    <row r="858" spans="1:17">
      <c r="A858" s="418" t="s">
        <v>480</v>
      </c>
      <c r="B858" s="427"/>
      <c r="C858" s="427"/>
      <c r="D858" s="427"/>
      <c r="E858" s="421"/>
      <c r="F858" s="422" t="s">
        <v>121</v>
      </c>
      <c r="G858" s="429">
        <v>1</v>
      </c>
      <c r="H858" s="423"/>
      <c r="I858" s="234"/>
      <c r="J858" s="423" t="s">
        <v>822</v>
      </c>
      <c r="K858" s="333">
        <v>1</v>
      </c>
      <c r="L858" s="426"/>
      <c r="M858" s="425">
        <f>L858*K858</f>
        <v>0</v>
      </c>
      <c r="O858" s="142"/>
      <c r="Q858" s="472"/>
    </row>
    <row r="859" spans="1:17">
      <c r="A859" s="418"/>
      <c r="B859" s="427"/>
      <c r="C859" s="427"/>
      <c r="D859" s="427"/>
      <c r="E859" s="419"/>
      <c r="F859" s="401"/>
      <c r="G859" s="435"/>
      <c r="H859" s="427"/>
      <c r="I859" s="342"/>
      <c r="J859" s="427"/>
      <c r="K859" s="330"/>
      <c r="L859" s="134"/>
      <c r="M859" s="412"/>
      <c r="O859" s="144"/>
    </row>
    <row r="860" spans="1:17">
      <c r="A860" s="418" t="s">
        <v>569</v>
      </c>
      <c r="B860" s="427"/>
      <c r="C860" s="427"/>
      <c r="D860" s="427"/>
      <c r="E860" s="419"/>
      <c r="F860" s="401"/>
      <c r="G860" s="435"/>
      <c r="H860" s="403"/>
      <c r="I860" s="342"/>
      <c r="J860" s="403"/>
      <c r="K860" s="330"/>
      <c r="L860" s="411"/>
      <c r="M860" s="412"/>
      <c r="O860" s="142"/>
    </row>
    <row r="861" spans="1:17">
      <c r="A861" s="418" t="s">
        <v>480</v>
      </c>
      <c r="B861" s="427"/>
      <c r="C861" s="427"/>
      <c r="D861" s="427"/>
      <c r="E861" s="421"/>
      <c r="F861" s="422" t="s">
        <v>121</v>
      </c>
      <c r="G861" s="429">
        <v>1</v>
      </c>
      <c r="H861" s="423" t="s">
        <v>782</v>
      </c>
      <c r="I861" s="234"/>
      <c r="J861" s="423" t="s">
        <v>782</v>
      </c>
      <c r="K861" s="333">
        <v>1</v>
      </c>
      <c r="L861" s="426"/>
      <c r="M861" s="425">
        <f>L861*K861</f>
        <v>0</v>
      </c>
      <c r="O861" s="142"/>
      <c r="Q861" s="472"/>
    </row>
    <row r="862" spans="1:17">
      <c r="A862" s="418"/>
      <c r="B862" s="427"/>
      <c r="C862" s="427"/>
      <c r="D862" s="427"/>
      <c r="E862" s="136"/>
      <c r="F862" s="136"/>
      <c r="G862" s="253"/>
      <c r="H862" s="136"/>
      <c r="I862" s="330"/>
      <c r="J862" s="136"/>
      <c r="K862" s="330"/>
      <c r="L862" s="143"/>
      <c r="M862" s="143"/>
      <c r="O862" s="473"/>
    </row>
    <row r="863" spans="1:17">
      <c r="A863" s="418"/>
      <c r="B863" s="427"/>
      <c r="C863" s="427"/>
      <c r="D863" s="427"/>
      <c r="E863" s="136"/>
      <c r="F863" s="136"/>
      <c r="G863" s="253"/>
      <c r="H863" s="136"/>
      <c r="I863" s="330"/>
      <c r="J863" s="136"/>
      <c r="K863" s="330"/>
      <c r="L863" s="143"/>
      <c r="M863" s="143"/>
      <c r="O863" s="473"/>
    </row>
    <row r="864" spans="1:17">
      <c r="A864" s="72" t="s">
        <v>611</v>
      </c>
      <c r="B864" s="71"/>
      <c r="C864" s="71"/>
      <c r="D864" s="71"/>
      <c r="E864" s="77"/>
      <c r="F864" s="73"/>
      <c r="G864" s="315"/>
      <c r="H864" s="73"/>
      <c r="I864" s="360"/>
      <c r="J864" s="74"/>
      <c r="K864" s="360"/>
      <c r="L864" s="134"/>
      <c r="M864" s="412"/>
      <c r="O864" s="144"/>
    </row>
    <row r="865" spans="1:16382">
      <c r="A865" s="72" t="s">
        <v>480</v>
      </c>
      <c r="B865" s="71"/>
      <c r="C865" s="71"/>
      <c r="D865" s="71"/>
      <c r="E865" s="78"/>
      <c r="F865" s="76" t="s">
        <v>121</v>
      </c>
      <c r="G865" s="464">
        <v>0</v>
      </c>
      <c r="H865" s="79">
        <v>1</v>
      </c>
      <c r="I865" s="393"/>
      <c r="J865" s="423">
        <v>1</v>
      </c>
      <c r="K865" s="458" t="s">
        <v>30</v>
      </c>
      <c r="L865" s="417" t="s">
        <v>605</v>
      </c>
      <c r="M865" s="314" t="s">
        <v>606</v>
      </c>
      <c r="O865" s="142"/>
      <c r="Q865" s="472"/>
    </row>
    <row r="866" spans="1:16382" ht="15.75" thickBot="1">
      <c r="A866" s="418"/>
      <c r="B866" s="427"/>
      <c r="C866" s="427"/>
      <c r="D866" s="427"/>
      <c r="E866" s="59"/>
      <c r="F866" s="44"/>
      <c r="G866" s="249"/>
      <c r="H866" s="43"/>
      <c r="I866" s="370"/>
      <c r="J866" s="43"/>
      <c r="K866" s="339" t="str">
        <f>A853</f>
        <v>16 KONČNA POROČILA Z OCENO IZVEDENIH DEL</v>
      </c>
      <c r="L866" s="544">
        <f>SUM(M858:M865)</f>
        <v>0</v>
      </c>
      <c r="M866" s="544"/>
      <c r="O866" s="474"/>
    </row>
    <row r="867" spans="1:16382">
      <c r="A867" s="418"/>
      <c r="B867" s="427"/>
      <c r="C867" s="427"/>
      <c r="D867" s="427"/>
      <c r="E867" s="419"/>
      <c r="F867" s="136"/>
      <c r="G867" s="253"/>
      <c r="H867" s="136"/>
      <c r="I867" s="330"/>
      <c r="J867" s="136"/>
      <c r="K867" s="330"/>
      <c r="L867" s="142"/>
      <c r="M867" s="141"/>
      <c r="O867" s="142"/>
    </row>
    <row r="868" spans="1:16382">
      <c r="A868" s="418" t="s">
        <v>618</v>
      </c>
      <c r="B868" s="427"/>
      <c r="C868" s="427"/>
      <c r="D868" s="427"/>
      <c r="E868" s="419"/>
      <c r="F868" s="420"/>
      <c r="G868" s="430"/>
      <c r="H868" s="402"/>
      <c r="I868" s="255"/>
      <c r="J868" s="402"/>
      <c r="K868" s="334"/>
      <c r="L868" s="142"/>
      <c r="M868" s="141"/>
      <c r="O868" s="142"/>
    </row>
    <row r="869" spans="1:16382" ht="37.5" customHeight="1">
      <c r="A869" s="598" t="s">
        <v>619</v>
      </c>
      <c r="B869" s="598"/>
      <c r="C869" s="598"/>
      <c r="D869" s="598"/>
      <c r="E869" s="75"/>
      <c r="F869" s="422" t="s">
        <v>481</v>
      </c>
      <c r="G869" s="429">
        <v>600</v>
      </c>
      <c r="H869" s="205" t="s">
        <v>623</v>
      </c>
      <c r="I869" s="234" t="s">
        <v>30</v>
      </c>
      <c r="J869" s="205">
        <v>1</v>
      </c>
      <c r="K869" s="234">
        <v>30</v>
      </c>
      <c r="L869" s="426"/>
      <c r="M869" s="425">
        <f>L869*K869</f>
        <v>0</v>
      </c>
      <c r="O869" s="142"/>
      <c r="Q869" s="472"/>
    </row>
    <row r="870" spans="1:16382">
      <c r="A870" s="71" t="s">
        <v>621</v>
      </c>
      <c r="B870" s="71"/>
      <c r="C870" s="71"/>
      <c r="D870" s="71"/>
      <c r="E870" s="75" t="s">
        <v>622</v>
      </c>
      <c r="F870" s="422" t="s">
        <v>481</v>
      </c>
      <c r="G870" s="429">
        <v>350</v>
      </c>
      <c r="H870" s="206" t="s">
        <v>624</v>
      </c>
      <c r="I870" s="234" t="s">
        <v>30</v>
      </c>
      <c r="J870" s="207" t="s">
        <v>625</v>
      </c>
      <c r="K870" s="333">
        <v>30</v>
      </c>
      <c r="L870" s="426"/>
      <c r="M870" s="425">
        <f>L870*K870</f>
        <v>0</v>
      </c>
      <c r="O870" s="142"/>
      <c r="Q870" s="472"/>
      <c r="R870" s="204"/>
      <c r="S870" s="204"/>
      <c r="T870" s="204"/>
      <c r="U870" s="204"/>
      <c r="V870" s="204"/>
      <c r="W870" s="204"/>
      <c r="X870" s="204"/>
      <c r="Y870" s="204"/>
      <c r="Z870" s="204"/>
      <c r="AA870" s="204"/>
      <c r="AB870" s="204"/>
      <c r="AC870" s="204"/>
      <c r="AD870" s="204"/>
      <c r="AE870" s="204"/>
      <c r="AF870" s="204"/>
      <c r="AG870" s="204"/>
      <c r="AH870" s="204"/>
      <c r="AI870" s="204"/>
      <c r="AJ870" s="204"/>
      <c r="AK870" s="204"/>
      <c r="AL870" s="204"/>
      <c r="AM870" s="204"/>
      <c r="AN870" s="204"/>
      <c r="AO870" s="204"/>
      <c r="AP870" s="204"/>
      <c r="AQ870" s="204"/>
      <c r="AR870" s="204"/>
      <c r="AS870" s="204"/>
      <c r="AT870" s="204"/>
      <c r="AU870" s="204"/>
      <c r="AV870" s="204"/>
      <c r="AW870" s="204"/>
      <c r="AX870" s="204"/>
      <c r="AY870" s="204"/>
      <c r="AZ870" s="204"/>
      <c r="BA870" s="204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  <c r="BZ870" s="204"/>
      <c r="CA870" s="204"/>
      <c r="CB870" s="204"/>
      <c r="CC870" s="204"/>
      <c r="CD870" s="204"/>
      <c r="CE870" s="204"/>
      <c r="CF870" s="204"/>
      <c r="CG870" s="204"/>
      <c r="CH870" s="204"/>
      <c r="CI870" s="204"/>
      <c r="CJ870" s="204"/>
      <c r="CK870" s="204"/>
      <c r="CL870" s="204"/>
      <c r="CM870" s="204"/>
      <c r="CN870" s="204"/>
      <c r="CO870" s="204"/>
      <c r="CP870" s="204"/>
      <c r="CQ870" s="204"/>
      <c r="CR870" s="204"/>
      <c r="CS870" s="204"/>
      <c r="CT870" s="204"/>
      <c r="CU870" s="204"/>
      <c r="CV870" s="204"/>
      <c r="CW870" s="204"/>
      <c r="CX870" s="204"/>
      <c r="CY870" s="204"/>
      <c r="CZ870" s="204"/>
      <c r="DA870" s="204"/>
      <c r="DB870" s="204"/>
      <c r="DC870" s="204"/>
      <c r="DD870" s="204"/>
      <c r="DE870" s="204"/>
      <c r="DF870" s="204"/>
      <c r="DG870" s="204"/>
      <c r="DH870" s="204"/>
      <c r="DI870" s="204"/>
      <c r="DJ870" s="204"/>
      <c r="DK870" s="204"/>
      <c r="DL870" s="204"/>
      <c r="DM870" s="204"/>
      <c r="DN870" s="204"/>
      <c r="DO870" s="204"/>
      <c r="DP870" s="204"/>
      <c r="DQ870" s="204"/>
      <c r="DR870" s="204"/>
      <c r="DS870" s="204"/>
      <c r="DT870" s="204"/>
      <c r="DU870" s="204"/>
      <c r="DV870" s="204"/>
      <c r="DW870" s="204"/>
      <c r="DX870" s="204"/>
      <c r="DY870" s="204"/>
      <c r="DZ870" s="204"/>
      <c r="EA870" s="204"/>
      <c r="EB870" s="204"/>
      <c r="EC870" s="204"/>
      <c r="ED870" s="204"/>
      <c r="EE870" s="204"/>
      <c r="EF870" s="204"/>
      <c r="EG870" s="204"/>
      <c r="EH870" s="204"/>
      <c r="EI870" s="204"/>
      <c r="EJ870" s="204"/>
      <c r="EK870" s="204"/>
      <c r="EL870" s="204"/>
      <c r="EM870" s="204"/>
      <c r="EN870" s="204"/>
      <c r="EO870" s="204"/>
      <c r="EP870" s="204"/>
      <c r="EQ870" s="204"/>
      <c r="ER870" s="204"/>
      <c r="ES870" s="204"/>
      <c r="ET870" s="204"/>
      <c r="EU870" s="204"/>
      <c r="EV870" s="204"/>
      <c r="EW870" s="204"/>
      <c r="EX870" s="204"/>
      <c r="EY870" s="204"/>
      <c r="EZ870" s="204"/>
      <c r="FA870" s="204"/>
      <c r="FB870" s="204"/>
      <c r="FC870" s="204"/>
      <c r="FD870" s="204"/>
      <c r="FE870" s="204"/>
      <c r="FF870" s="204"/>
      <c r="FG870" s="204"/>
      <c r="FH870" s="204"/>
      <c r="FI870" s="204"/>
      <c r="FJ870" s="204"/>
      <c r="FK870" s="204"/>
      <c r="FL870" s="204"/>
      <c r="FM870" s="204"/>
      <c r="FN870" s="204"/>
      <c r="FO870" s="204"/>
      <c r="FP870" s="204"/>
      <c r="FQ870" s="204"/>
      <c r="FR870" s="204"/>
      <c r="FS870" s="204"/>
      <c r="FT870" s="204"/>
      <c r="FU870" s="204"/>
      <c r="FV870" s="204"/>
      <c r="FW870" s="204"/>
      <c r="FX870" s="204"/>
      <c r="FY870" s="204"/>
      <c r="FZ870" s="204"/>
      <c r="GA870" s="204"/>
      <c r="GB870" s="204"/>
      <c r="GC870" s="204"/>
      <c r="GD870" s="204"/>
      <c r="GE870" s="204"/>
      <c r="GF870" s="204"/>
      <c r="GG870" s="204"/>
      <c r="GH870" s="204"/>
      <c r="GI870" s="204"/>
      <c r="GJ870" s="204"/>
      <c r="GK870" s="204"/>
      <c r="GL870" s="204"/>
      <c r="GM870" s="204"/>
      <c r="GN870" s="204"/>
      <c r="GO870" s="204"/>
      <c r="GP870" s="204"/>
      <c r="GQ870" s="204"/>
      <c r="GR870" s="204"/>
      <c r="GS870" s="204"/>
      <c r="GT870" s="204"/>
      <c r="GU870" s="204"/>
      <c r="GV870" s="204"/>
      <c r="GW870" s="204"/>
      <c r="GX870" s="204"/>
      <c r="GY870" s="204"/>
      <c r="GZ870" s="204"/>
      <c r="HA870" s="204"/>
      <c r="HB870" s="204"/>
      <c r="HC870" s="204"/>
      <c r="HD870" s="204"/>
      <c r="HE870" s="204"/>
      <c r="HF870" s="204"/>
      <c r="HG870" s="204"/>
      <c r="HH870" s="204"/>
      <c r="HI870" s="204"/>
      <c r="HJ870" s="204"/>
      <c r="HK870" s="204"/>
      <c r="HL870" s="204"/>
      <c r="HM870" s="204"/>
      <c r="HN870" s="204"/>
      <c r="HO870" s="204"/>
      <c r="HP870" s="204"/>
      <c r="HQ870" s="204"/>
      <c r="HR870" s="204"/>
      <c r="HS870" s="204"/>
      <c r="HT870" s="204"/>
      <c r="HU870" s="204"/>
      <c r="HV870" s="204"/>
      <c r="HW870" s="204"/>
      <c r="HX870" s="204"/>
      <c r="HY870" s="204"/>
      <c r="HZ870" s="204"/>
      <c r="IA870" s="204"/>
      <c r="IB870" s="204"/>
      <c r="IC870" s="204"/>
      <c r="ID870" s="204"/>
      <c r="IE870" s="204"/>
      <c r="IF870" s="204"/>
      <c r="IG870" s="204"/>
      <c r="IH870" s="204"/>
      <c r="II870" s="204"/>
      <c r="IJ870" s="204"/>
      <c r="IK870" s="204"/>
      <c r="IL870" s="204"/>
      <c r="IM870" s="204"/>
      <c r="IN870" s="204"/>
      <c r="IO870" s="204"/>
      <c r="IP870" s="204"/>
      <c r="IQ870" s="204"/>
      <c r="IR870" s="204"/>
      <c r="IS870" s="204"/>
      <c r="IT870" s="204"/>
      <c r="IU870" s="204"/>
      <c r="IV870" s="204"/>
      <c r="IW870" s="204"/>
      <c r="IX870" s="204"/>
      <c r="IY870" s="204"/>
      <c r="IZ870" s="204"/>
      <c r="JA870" s="204"/>
      <c r="JB870" s="204"/>
      <c r="JC870" s="204"/>
      <c r="JD870" s="204"/>
      <c r="JE870" s="204"/>
      <c r="JF870" s="204"/>
      <c r="JG870" s="204"/>
      <c r="JH870" s="204"/>
      <c r="JI870" s="204"/>
      <c r="JJ870" s="204"/>
      <c r="JK870" s="204"/>
      <c r="JL870" s="204"/>
      <c r="JM870" s="204"/>
      <c r="JN870" s="204"/>
      <c r="JO870" s="204"/>
      <c r="JP870" s="204"/>
      <c r="JQ870" s="204"/>
      <c r="JR870" s="204"/>
      <c r="JS870" s="204"/>
      <c r="JT870" s="204"/>
      <c r="JU870" s="204"/>
      <c r="JV870" s="204"/>
      <c r="JW870" s="204"/>
      <c r="JX870" s="204"/>
      <c r="JY870" s="204"/>
      <c r="JZ870" s="204"/>
      <c r="KA870" s="204"/>
      <c r="KB870" s="204"/>
      <c r="KC870" s="204"/>
      <c r="KD870" s="204"/>
      <c r="KE870" s="204"/>
      <c r="KF870" s="204"/>
      <c r="KG870" s="204"/>
      <c r="KH870" s="204"/>
      <c r="KI870" s="204"/>
      <c r="KJ870" s="204"/>
      <c r="KK870" s="204"/>
      <c r="KL870" s="204"/>
      <c r="KM870" s="204"/>
      <c r="KN870" s="204"/>
      <c r="KO870" s="204"/>
      <c r="KP870" s="204"/>
      <c r="KQ870" s="204"/>
      <c r="KR870" s="204"/>
      <c r="KS870" s="204"/>
      <c r="KT870" s="204"/>
      <c r="KU870" s="204"/>
      <c r="KV870" s="204"/>
      <c r="KW870" s="204"/>
      <c r="KX870" s="204"/>
      <c r="KY870" s="204"/>
      <c r="KZ870" s="204"/>
      <c r="LA870" s="204"/>
      <c r="LB870" s="204"/>
      <c r="LC870" s="204"/>
      <c r="LD870" s="204"/>
      <c r="LE870" s="204"/>
      <c r="LF870" s="204"/>
      <c r="LG870" s="204"/>
      <c r="LH870" s="204"/>
      <c r="LI870" s="204"/>
      <c r="LJ870" s="204"/>
      <c r="LK870" s="204"/>
      <c r="LL870" s="204"/>
      <c r="LM870" s="204"/>
      <c r="LN870" s="204"/>
      <c r="LO870" s="204"/>
      <c r="LP870" s="204"/>
      <c r="LQ870" s="204"/>
      <c r="LR870" s="204"/>
      <c r="LS870" s="204"/>
      <c r="LT870" s="204"/>
      <c r="LU870" s="204"/>
      <c r="LV870" s="204"/>
      <c r="LW870" s="204"/>
      <c r="LX870" s="204"/>
      <c r="LY870" s="204"/>
      <c r="LZ870" s="204"/>
      <c r="MA870" s="204"/>
      <c r="MB870" s="204"/>
      <c r="MC870" s="204"/>
      <c r="MD870" s="204"/>
      <c r="ME870" s="204"/>
      <c r="MF870" s="204"/>
      <c r="MG870" s="204"/>
      <c r="MH870" s="204"/>
      <c r="MI870" s="204"/>
      <c r="MJ870" s="204"/>
      <c r="MK870" s="204"/>
      <c r="ML870" s="204"/>
      <c r="MM870" s="204"/>
      <c r="MN870" s="204"/>
      <c r="MO870" s="204"/>
      <c r="MP870" s="204"/>
      <c r="MQ870" s="204"/>
      <c r="MR870" s="204"/>
      <c r="MS870" s="204"/>
      <c r="MT870" s="204"/>
      <c r="MU870" s="204"/>
      <c r="MV870" s="204"/>
      <c r="MW870" s="204"/>
      <c r="MX870" s="204"/>
      <c r="MY870" s="204"/>
      <c r="MZ870" s="204"/>
      <c r="NA870" s="204"/>
      <c r="NB870" s="204"/>
      <c r="NC870" s="204"/>
      <c r="ND870" s="204"/>
      <c r="NE870" s="204"/>
      <c r="NF870" s="204"/>
      <c r="NG870" s="204"/>
      <c r="NH870" s="204"/>
      <c r="NI870" s="204"/>
      <c r="NJ870" s="204"/>
      <c r="NK870" s="204"/>
      <c r="NL870" s="204"/>
      <c r="NM870" s="204"/>
      <c r="NN870" s="204"/>
      <c r="NO870" s="204"/>
      <c r="NP870" s="204"/>
      <c r="NQ870" s="204"/>
      <c r="NR870" s="204"/>
      <c r="NS870" s="204"/>
      <c r="NT870" s="204"/>
      <c r="NU870" s="204"/>
      <c r="NV870" s="204"/>
      <c r="NW870" s="204"/>
      <c r="NX870" s="204"/>
      <c r="NY870" s="204"/>
      <c r="NZ870" s="204"/>
      <c r="OA870" s="204"/>
      <c r="OB870" s="204"/>
      <c r="OC870" s="204"/>
      <c r="OD870" s="204"/>
      <c r="OE870" s="204"/>
      <c r="OF870" s="204"/>
      <c r="OG870" s="204"/>
      <c r="OH870" s="204"/>
      <c r="OI870" s="204"/>
      <c r="OJ870" s="204"/>
      <c r="OK870" s="204"/>
      <c r="OL870" s="204"/>
      <c r="OM870" s="204"/>
      <c r="ON870" s="204"/>
      <c r="OO870" s="204"/>
      <c r="OP870" s="204"/>
      <c r="OQ870" s="204"/>
      <c r="OR870" s="204"/>
      <c r="OS870" s="204"/>
      <c r="OT870" s="204"/>
      <c r="OU870" s="204"/>
      <c r="OV870" s="204"/>
      <c r="OW870" s="204"/>
      <c r="OX870" s="204"/>
      <c r="OY870" s="204"/>
      <c r="OZ870" s="204"/>
      <c r="PA870" s="204"/>
      <c r="PB870" s="204"/>
      <c r="PC870" s="204"/>
      <c r="PD870" s="204"/>
      <c r="PE870" s="204"/>
      <c r="PF870" s="204"/>
      <c r="PG870" s="204"/>
      <c r="PH870" s="204"/>
      <c r="PI870" s="204"/>
      <c r="PJ870" s="204"/>
      <c r="PK870" s="204"/>
      <c r="PL870" s="204"/>
      <c r="PM870" s="204"/>
      <c r="PN870" s="204"/>
      <c r="PO870" s="204"/>
      <c r="PP870" s="204"/>
      <c r="PQ870" s="204"/>
      <c r="PR870" s="204"/>
      <c r="PS870" s="204"/>
      <c r="PT870" s="204"/>
      <c r="PU870" s="204"/>
      <c r="PV870" s="204"/>
      <c r="PW870" s="204"/>
      <c r="PX870" s="204"/>
      <c r="PY870" s="204"/>
      <c r="PZ870" s="204"/>
      <c r="QA870" s="204"/>
      <c r="QB870" s="204"/>
      <c r="QC870" s="204"/>
      <c r="QD870" s="204"/>
      <c r="QE870" s="204"/>
      <c r="QF870" s="204"/>
      <c r="QG870" s="204"/>
      <c r="QH870" s="204"/>
      <c r="QI870" s="204"/>
      <c r="QJ870" s="204"/>
      <c r="QK870" s="204"/>
      <c r="QL870" s="204"/>
      <c r="QM870" s="204"/>
      <c r="QN870" s="204"/>
      <c r="QO870" s="204"/>
      <c r="QP870" s="204"/>
      <c r="QQ870" s="204"/>
      <c r="QR870" s="204"/>
      <c r="QS870" s="204"/>
      <c r="QT870" s="204"/>
      <c r="QU870" s="204"/>
      <c r="QV870" s="204"/>
      <c r="QW870" s="204"/>
      <c r="QX870" s="204"/>
      <c r="QY870" s="204"/>
      <c r="QZ870" s="204"/>
      <c r="RA870" s="204"/>
      <c r="RB870" s="204"/>
      <c r="RC870" s="204"/>
      <c r="RD870" s="204"/>
      <c r="RE870" s="204"/>
      <c r="RF870" s="204"/>
      <c r="RG870" s="204"/>
      <c r="RH870" s="204"/>
      <c r="RI870" s="204"/>
      <c r="RJ870" s="204"/>
      <c r="RK870" s="204"/>
      <c r="RL870" s="204"/>
      <c r="RM870" s="204"/>
      <c r="RN870" s="204"/>
      <c r="RO870" s="204"/>
      <c r="RP870" s="204"/>
      <c r="RQ870" s="204"/>
      <c r="RR870" s="204"/>
      <c r="RS870" s="204"/>
      <c r="RT870" s="204"/>
      <c r="RU870" s="204"/>
      <c r="RV870" s="204"/>
      <c r="RW870" s="204"/>
      <c r="RX870" s="204"/>
      <c r="RY870" s="204"/>
      <c r="RZ870" s="204"/>
      <c r="SA870" s="204"/>
      <c r="SB870" s="204"/>
      <c r="SC870" s="204"/>
      <c r="SD870" s="204"/>
      <c r="SE870" s="204"/>
      <c r="SF870" s="204"/>
      <c r="SG870" s="204"/>
      <c r="SH870" s="204"/>
      <c r="SI870" s="204"/>
      <c r="SJ870" s="204"/>
      <c r="SK870" s="204"/>
      <c r="SL870" s="204"/>
      <c r="SM870" s="204"/>
      <c r="SN870" s="204"/>
      <c r="SO870" s="204"/>
      <c r="SP870" s="204"/>
      <c r="SQ870" s="204"/>
      <c r="SR870" s="204"/>
      <c r="SS870" s="204"/>
      <c r="ST870" s="204"/>
      <c r="SU870" s="204"/>
      <c r="SV870" s="204"/>
      <c r="SW870" s="204"/>
      <c r="SX870" s="204"/>
      <c r="SY870" s="204"/>
      <c r="SZ870" s="204"/>
      <c r="TA870" s="204"/>
      <c r="TB870" s="204"/>
      <c r="TC870" s="204"/>
      <c r="TD870" s="204"/>
      <c r="TE870" s="204"/>
      <c r="TF870" s="204"/>
      <c r="TG870" s="204"/>
      <c r="TH870" s="204"/>
      <c r="TI870" s="204"/>
      <c r="TJ870" s="204"/>
      <c r="TK870" s="204"/>
      <c r="TL870" s="204"/>
      <c r="TM870" s="204"/>
      <c r="TN870" s="204"/>
      <c r="TO870" s="204"/>
      <c r="TP870" s="204"/>
      <c r="TQ870" s="204"/>
      <c r="TR870" s="204"/>
      <c r="TS870" s="204"/>
      <c r="TT870" s="204"/>
      <c r="TU870" s="204"/>
      <c r="TV870" s="204"/>
      <c r="TW870" s="204"/>
      <c r="TX870" s="204"/>
      <c r="TY870" s="204"/>
      <c r="TZ870" s="204"/>
      <c r="UA870" s="204"/>
      <c r="UB870" s="204"/>
      <c r="UC870" s="204"/>
      <c r="UD870" s="204"/>
      <c r="UE870" s="204"/>
      <c r="UF870" s="204"/>
      <c r="UG870" s="204"/>
      <c r="UH870" s="204"/>
      <c r="UI870" s="204"/>
      <c r="UJ870" s="204"/>
      <c r="UK870" s="204"/>
      <c r="UL870" s="204"/>
      <c r="UM870" s="204"/>
      <c r="UN870" s="204"/>
      <c r="UO870" s="204"/>
      <c r="UP870" s="204"/>
      <c r="UQ870" s="204"/>
      <c r="UR870" s="204"/>
      <c r="US870" s="204"/>
      <c r="UT870" s="204"/>
      <c r="UU870" s="204"/>
      <c r="UV870" s="204"/>
      <c r="UW870" s="204"/>
      <c r="UX870" s="204"/>
      <c r="UY870" s="204"/>
      <c r="UZ870" s="204"/>
      <c r="VA870" s="204"/>
      <c r="VB870" s="204"/>
      <c r="VC870" s="204"/>
      <c r="VD870" s="204"/>
      <c r="VE870" s="204"/>
      <c r="VF870" s="204"/>
      <c r="VG870" s="204"/>
      <c r="VH870" s="204"/>
      <c r="VI870" s="204"/>
      <c r="VJ870" s="204"/>
      <c r="VK870" s="204"/>
      <c r="VL870" s="204"/>
      <c r="VM870" s="204"/>
      <c r="VN870" s="204"/>
      <c r="VO870" s="204"/>
      <c r="VP870" s="204"/>
      <c r="VQ870" s="204"/>
      <c r="VR870" s="204"/>
      <c r="VS870" s="204"/>
      <c r="VT870" s="204"/>
      <c r="VU870" s="204"/>
      <c r="VV870" s="204"/>
      <c r="VW870" s="204"/>
      <c r="VX870" s="204"/>
      <c r="VY870" s="204"/>
      <c r="VZ870" s="204"/>
      <c r="WA870" s="204"/>
      <c r="WB870" s="204"/>
      <c r="WC870" s="204"/>
      <c r="WD870" s="204"/>
      <c r="WE870" s="204"/>
      <c r="WF870" s="204"/>
      <c r="WG870" s="204"/>
      <c r="WH870" s="204"/>
      <c r="WI870" s="204"/>
      <c r="WJ870" s="204"/>
      <c r="WK870" s="204"/>
      <c r="WL870" s="204"/>
      <c r="WM870" s="204"/>
      <c r="WN870" s="204"/>
      <c r="WO870" s="204"/>
      <c r="WP870" s="204"/>
      <c r="WQ870" s="204"/>
      <c r="WR870" s="204"/>
      <c r="WS870" s="204"/>
      <c r="WT870" s="204"/>
      <c r="WU870" s="204"/>
      <c r="WV870" s="204"/>
      <c r="WW870" s="204"/>
      <c r="WX870" s="204"/>
      <c r="WY870" s="204"/>
      <c r="WZ870" s="204"/>
      <c r="XA870" s="204"/>
      <c r="XB870" s="204"/>
      <c r="XC870" s="204"/>
      <c r="XD870" s="204"/>
      <c r="XE870" s="204"/>
      <c r="XF870" s="204"/>
      <c r="XG870" s="204"/>
      <c r="XH870" s="204"/>
      <c r="XI870" s="204"/>
      <c r="XJ870" s="204"/>
      <c r="XK870" s="204"/>
      <c r="XL870" s="204"/>
      <c r="XM870" s="204"/>
      <c r="XN870" s="204"/>
      <c r="XO870" s="204"/>
      <c r="XP870" s="204"/>
      <c r="XQ870" s="204"/>
      <c r="XR870" s="204"/>
      <c r="XS870" s="204"/>
      <c r="XT870" s="204"/>
      <c r="XU870" s="204"/>
      <c r="XV870" s="204"/>
      <c r="XW870" s="204"/>
      <c r="XX870" s="204"/>
      <c r="XY870" s="204"/>
      <c r="XZ870" s="204"/>
      <c r="YA870" s="204"/>
      <c r="YB870" s="204"/>
      <c r="YC870" s="204"/>
      <c r="YD870" s="204"/>
      <c r="YE870" s="204"/>
      <c r="YF870" s="204"/>
      <c r="YG870" s="204"/>
      <c r="YH870" s="204"/>
      <c r="YI870" s="204"/>
      <c r="YJ870" s="204"/>
      <c r="YK870" s="204"/>
      <c r="YL870" s="204"/>
      <c r="YM870" s="204"/>
      <c r="YN870" s="204"/>
      <c r="YO870" s="204"/>
      <c r="YP870" s="204"/>
      <c r="YQ870" s="204"/>
      <c r="YR870" s="204"/>
      <c r="YS870" s="204"/>
      <c r="YT870" s="204"/>
      <c r="YU870" s="204"/>
      <c r="YV870" s="204"/>
      <c r="YW870" s="204"/>
      <c r="YX870" s="204"/>
      <c r="YY870" s="204"/>
      <c r="YZ870" s="204"/>
      <c r="ZA870" s="204"/>
      <c r="ZB870" s="204"/>
      <c r="ZC870" s="204"/>
      <c r="ZD870" s="204"/>
      <c r="ZE870" s="204"/>
      <c r="ZF870" s="204"/>
      <c r="ZG870" s="204"/>
      <c r="ZH870" s="204"/>
      <c r="ZI870" s="204"/>
      <c r="ZJ870" s="204"/>
      <c r="ZK870" s="204"/>
      <c r="ZL870" s="204"/>
      <c r="ZM870" s="204"/>
      <c r="ZN870" s="204"/>
      <c r="ZO870" s="204"/>
      <c r="ZP870" s="204"/>
      <c r="ZQ870" s="204"/>
      <c r="ZR870" s="204"/>
      <c r="ZS870" s="204"/>
      <c r="ZT870" s="204"/>
      <c r="ZU870" s="204"/>
      <c r="ZV870" s="204"/>
      <c r="ZW870" s="204"/>
      <c r="ZX870" s="204"/>
      <c r="ZY870" s="204"/>
      <c r="ZZ870" s="204"/>
      <c r="AAA870" s="204"/>
      <c r="AAB870" s="204"/>
      <c r="AAC870" s="204"/>
      <c r="AAD870" s="204"/>
      <c r="AAE870" s="204"/>
      <c r="AAF870" s="204"/>
      <c r="AAG870" s="204"/>
      <c r="AAH870" s="204"/>
      <c r="AAI870" s="204"/>
      <c r="AAJ870" s="204"/>
      <c r="AAK870" s="204"/>
      <c r="AAL870" s="204"/>
      <c r="AAM870" s="204"/>
      <c r="AAN870" s="204"/>
      <c r="AAO870" s="204"/>
      <c r="AAP870" s="204"/>
      <c r="AAQ870" s="204"/>
      <c r="AAR870" s="204"/>
      <c r="AAS870" s="204"/>
      <c r="AAT870" s="204"/>
      <c r="AAU870" s="204"/>
      <c r="AAV870" s="204"/>
      <c r="AAW870" s="204"/>
      <c r="AAX870" s="204"/>
      <c r="AAY870" s="204"/>
      <c r="AAZ870" s="204"/>
      <c r="ABA870" s="204"/>
      <c r="ABB870" s="204"/>
      <c r="ABC870" s="204"/>
      <c r="ABD870" s="204"/>
      <c r="ABE870" s="204"/>
      <c r="ABF870" s="204"/>
      <c r="ABG870" s="204"/>
      <c r="ABH870" s="204"/>
      <c r="ABI870" s="204"/>
      <c r="ABJ870" s="204"/>
      <c r="ABK870" s="204"/>
      <c r="ABL870" s="204"/>
      <c r="ABM870" s="204"/>
      <c r="ABN870" s="204"/>
      <c r="ABO870" s="204"/>
      <c r="ABP870" s="204"/>
      <c r="ABQ870" s="204"/>
      <c r="ABR870" s="204"/>
      <c r="ABS870" s="204"/>
      <c r="ABT870" s="204"/>
      <c r="ABU870" s="204"/>
      <c r="ABV870" s="204"/>
      <c r="ABW870" s="204"/>
      <c r="ABX870" s="204"/>
      <c r="ABY870" s="204"/>
      <c r="ABZ870" s="204"/>
      <c r="ACA870" s="204"/>
      <c r="ACB870" s="204"/>
      <c r="ACC870" s="204"/>
      <c r="ACD870" s="204"/>
      <c r="ACE870" s="204"/>
      <c r="ACF870" s="204"/>
      <c r="ACG870" s="204"/>
      <c r="ACH870" s="204"/>
      <c r="ACI870" s="204"/>
      <c r="ACJ870" s="204"/>
      <c r="ACK870" s="204"/>
      <c r="ACL870" s="204"/>
      <c r="ACM870" s="204"/>
      <c r="ACN870" s="204"/>
      <c r="ACO870" s="204"/>
      <c r="ACP870" s="204"/>
      <c r="ACQ870" s="204"/>
      <c r="ACR870" s="204"/>
      <c r="ACS870" s="204"/>
      <c r="ACT870" s="204"/>
      <c r="ACU870" s="204"/>
      <c r="ACV870" s="204"/>
      <c r="ACW870" s="204"/>
      <c r="ACX870" s="204"/>
      <c r="ACY870" s="204"/>
      <c r="ACZ870" s="204"/>
      <c r="ADA870" s="204"/>
      <c r="ADB870" s="204"/>
      <c r="ADC870" s="204"/>
      <c r="ADD870" s="204"/>
      <c r="ADE870" s="204"/>
      <c r="ADF870" s="204"/>
      <c r="ADG870" s="204"/>
      <c r="ADH870" s="204"/>
      <c r="ADI870" s="204"/>
      <c r="ADJ870" s="204"/>
      <c r="ADK870" s="204"/>
      <c r="ADL870" s="204"/>
      <c r="ADM870" s="204"/>
      <c r="ADN870" s="204"/>
      <c r="ADO870" s="204"/>
      <c r="ADP870" s="204"/>
      <c r="ADQ870" s="204"/>
      <c r="ADR870" s="204"/>
      <c r="ADS870" s="204"/>
      <c r="ADT870" s="204"/>
      <c r="ADU870" s="204"/>
      <c r="ADV870" s="204"/>
      <c r="ADW870" s="204"/>
      <c r="ADX870" s="204"/>
      <c r="ADY870" s="204"/>
      <c r="ADZ870" s="204"/>
      <c r="AEA870" s="204"/>
      <c r="AEB870" s="204"/>
      <c r="AEC870" s="204"/>
      <c r="AED870" s="204"/>
      <c r="AEE870" s="204"/>
      <c r="AEF870" s="204"/>
      <c r="AEG870" s="204"/>
      <c r="AEH870" s="204"/>
      <c r="AEI870" s="204"/>
      <c r="AEJ870" s="204"/>
      <c r="AEK870" s="204"/>
      <c r="AEL870" s="204"/>
      <c r="AEM870" s="204"/>
      <c r="AEN870" s="204"/>
      <c r="AEO870" s="204"/>
      <c r="AEP870" s="204"/>
      <c r="AEQ870" s="204"/>
      <c r="AER870" s="204"/>
      <c r="AES870" s="204"/>
      <c r="AET870" s="204"/>
      <c r="AEU870" s="204"/>
      <c r="AEV870" s="204"/>
      <c r="AEW870" s="204"/>
      <c r="AEX870" s="204"/>
      <c r="AEY870" s="204"/>
      <c r="AEZ870" s="204"/>
      <c r="AFA870" s="204"/>
      <c r="AFB870" s="204"/>
      <c r="AFC870" s="204"/>
      <c r="AFD870" s="204"/>
      <c r="AFE870" s="204"/>
      <c r="AFF870" s="204"/>
      <c r="AFG870" s="204"/>
      <c r="AFH870" s="204"/>
      <c r="AFI870" s="204"/>
      <c r="AFJ870" s="204"/>
      <c r="AFK870" s="204"/>
      <c r="AFL870" s="204"/>
      <c r="AFM870" s="204"/>
      <c r="AFN870" s="204"/>
      <c r="AFO870" s="204"/>
      <c r="AFP870" s="204"/>
      <c r="AFQ870" s="204"/>
      <c r="AFR870" s="204"/>
      <c r="AFS870" s="204"/>
      <c r="AFT870" s="204"/>
      <c r="AFU870" s="204"/>
      <c r="AFV870" s="204"/>
      <c r="AFW870" s="204"/>
      <c r="AFX870" s="204"/>
      <c r="AFY870" s="204"/>
      <c r="AFZ870" s="204"/>
      <c r="AGA870" s="204"/>
      <c r="AGB870" s="204"/>
      <c r="AGC870" s="204"/>
      <c r="AGD870" s="204"/>
      <c r="AGE870" s="204"/>
      <c r="AGF870" s="204"/>
      <c r="AGG870" s="204"/>
      <c r="AGH870" s="204"/>
      <c r="AGI870" s="204"/>
      <c r="AGJ870" s="204"/>
      <c r="AGK870" s="204"/>
      <c r="AGL870" s="204"/>
      <c r="AGM870" s="204"/>
      <c r="AGN870" s="204"/>
      <c r="AGO870" s="204"/>
      <c r="AGP870" s="204"/>
      <c r="AGQ870" s="204"/>
      <c r="AGR870" s="204"/>
      <c r="AGS870" s="204"/>
      <c r="AGT870" s="204"/>
      <c r="AGU870" s="204"/>
      <c r="AGV870" s="204"/>
      <c r="AGW870" s="204"/>
      <c r="AGX870" s="204"/>
      <c r="AGY870" s="204"/>
      <c r="AGZ870" s="204"/>
      <c r="AHA870" s="204"/>
      <c r="AHB870" s="204"/>
      <c r="AHC870" s="204"/>
      <c r="AHD870" s="204"/>
      <c r="AHE870" s="204"/>
      <c r="AHF870" s="204"/>
      <c r="AHG870" s="204"/>
      <c r="AHH870" s="204"/>
      <c r="AHI870" s="204"/>
      <c r="AHJ870" s="204"/>
      <c r="AHK870" s="204"/>
      <c r="AHL870" s="204"/>
      <c r="AHM870" s="204"/>
      <c r="AHN870" s="204"/>
      <c r="AHO870" s="204"/>
      <c r="AHP870" s="204"/>
      <c r="AHQ870" s="204"/>
      <c r="AHR870" s="204"/>
      <c r="AHS870" s="204"/>
      <c r="AHT870" s="204"/>
      <c r="AHU870" s="204"/>
      <c r="AHV870" s="204"/>
      <c r="AHW870" s="204"/>
      <c r="AHX870" s="204"/>
      <c r="AHY870" s="204"/>
      <c r="AHZ870" s="204"/>
      <c r="AIA870" s="204"/>
      <c r="AIB870" s="204"/>
      <c r="AIC870" s="204"/>
      <c r="AID870" s="204"/>
      <c r="AIE870" s="204"/>
      <c r="AIF870" s="204"/>
      <c r="AIG870" s="204"/>
      <c r="AIH870" s="204"/>
      <c r="AII870" s="204"/>
      <c r="AIJ870" s="204"/>
      <c r="AIK870" s="204"/>
      <c r="AIL870" s="204"/>
      <c r="AIM870" s="204"/>
      <c r="AIN870" s="204"/>
      <c r="AIO870" s="204"/>
      <c r="AIP870" s="204"/>
      <c r="AIQ870" s="204"/>
      <c r="AIR870" s="204"/>
      <c r="AIS870" s="204"/>
      <c r="AIT870" s="204"/>
      <c r="AIU870" s="204"/>
      <c r="AIV870" s="204"/>
      <c r="AIW870" s="204"/>
      <c r="AIX870" s="204"/>
      <c r="AIY870" s="204"/>
      <c r="AIZ870" s="204"/>
      <c r="AJA870" s="204"/>
      <c r="AJB870" s="204"/>
      <c r="AJC870" s="204"/>
      <c r="AJD870" s="204"/>
      <c r="AJE870" s="204"/>
      <c r="AJF870" s="204"/>
      <c r="AJG870" s="204"/>
      <c r="AJH870" s="204"/>
      <c r="AJI870" s="204"/>
      <c r="AJJ870" s="204"/>
      <c r="AJK870" s="204"/>
      <c r="AJL870" s="204"/>
      <c r="AJM870" s="204"/>
      <c r="AJN870" s="204"/>
      <c r="AJO870" s="204"/>
      <c r="AJP870" s="204"/>
      <c r="AJQ870" s="204"/>
      <c r="AJR870" s="204"/>
      <c r="AJS870" s="204"/>
      <c r="AJT870" s="204"/>
      <c r="AJU870" s="204"/>
      <c r="AJV870" s="204"/>
      <c r="AJW870" s="204"/>
      <c r="AJX870" s="204"/>
      <c r="AJY870" s="204"/>
      <c r="AJZ870" s="204"/>
      <c r="AKA870" s="204"/>
      <c r="AKB870" s="204"/>
      <c r="AKC870" s="204"/>
      <c r="AKD870" s="204"/>
      <c r="AKE870" s="204"/>
      <c r="AKF870" s="204"/>
      <c r="AKG870" s="204"/>
      <c r="AKH870" s="204"/>
      <c r="AKI870" s="204"/>
      <c r="AKJ870" s="204"/>
      <c r="AKK870" s="204"/>
      <c r="AKL870" s="204"/>
      <c r="AKM870" s="204"/>
      <c r="AKN870" s="204"/>
      <c r="AKO870" s="204"/>
      <c r="AKP870" s="204"/>
      <c r="AKQ870" s="204"/>
      <c r="AKR870" s="204"/>
      <c r="AKS870" s="204"/>
      <c r="AKT870" s="204"/>
      <c r="AKU870" s="204"/>
      <c r="AKV870" s="204"/>
      <c r="AKW870" s="204"/>
      <c r="AKX870" s="204"/>
      <c r="AKY870" s="204"/>
      <c r="AKZ870" s="204"/>
      <c r="ALA870" s="204"/>
      <c r="ALB870" s="204"/>
      <c r="ALC870" s="204"/>
      <c r="ALD870" s="204"/>
      <c r="ALE870" s="204"/>
      <c r="ALF870" s="204"/>
      <c r="ALG870" s="204"/>
      <c r="ALH870" s="204"/>
      <c r="ALI870" s="204"/>
      <c r="ALJ870" s="204"/>
      <c r="ALK870" s="204"/>
      <c r="ALL870" s="204"/>
      <c r="ALM870" s="204"/>
      <c r="ALN870" s="204"/>
      <c r="ALO870" s="204"/>
      <c r="ALP870" s="204"/>
      <c r="ALQ870" s="204"/>
      <c r="ALR870" s="204"/>
      <c r="ALS870" s="204"/>
      <c r="ALT870" s="204"/>
      <c r="ALU870" s="204"/>
      <c r="ALV870" s="204"/>
      <c r="ALW870" s="204"/>
      <c r="ALX870" s="204"/>
      <c r="ALY870" s="204"/>
      <c r="ALZ870" s="204"/>
      <c r="AMA870" s="204"/>
      <c r="AMB870" s="204"/>
      <c r="AMC870" s="204"/>
      <c r="AMD870" s="204"/>
      <c r="AME870" s="204"/>
      <c r="AMF870" s="204"/>
      <c r="AMG870" s="204"/>
      <c r="AMH870" s="204"/>
      <c r="AMI870" s="204"/>
      <c r="AMJ870" s="204"/>
      <c r="AMK870" s="204"/>
      <c r="AML870" s="204"/>
      <c r="AMM870" s="204"/>
      <c r="AMN870" s="204"/>
      <c r="AMO870" s="204"/>
      <c r="AMP870" s="204"/>
      <c r="AMQ870" s="204"/>
      <c r="AMR870" s="204"/>
      <c r="AMS870" s="204"/>
      <c r="AMT870" s="204"/>
      <c r="AMU870" s="204"/>
      <c r="AMV870" s="204"/>
      <c r="AMW870" s="204"/>
      <c r="AMX870" s="204"/>
      <c r="AMY870" s="204"/>
      <c r="AMZ870" s="204"/>
      <c r="ANA870" s="204"/>
      <c r="ANB870" s="204"/>
      <c r="ANC870" s="204"/>
      <c r="AND870" s="204"/>
      <c r="ANE870" s="204"/>
      <c r="ANF870" s="204"/>
      <c r="ANG870" s="204"/>
      <c r="ANH870" s="204"/>
      <c r="ANI870" s="204"/>
      <c r="ANJ870" s="204"/>
      <c r="ANK870" s="204"/>
      <c r="ANL870" s="204"/>
      <c r="ANM870" s="204"/>
      <c r="ANN870" s="204"/>
      <c r="ANO870" s="204"/>
      <c r="ANP870" s="204"/>
      <c r="ANQ870" s="204"/>
      <c r="ANR870" s="204"/>
      <c r="ANS870" s="204"/>
      <c r="ANT870" s="204"/>
      <c r="ANU870" s="204"/>
      <c r="ANV870" s="204"/>
      <c r="ANW870" s="204"/>
      <c r="ANX870" s="204"/>
      <c r="ANY870" s="204"/>
      <c r="ANZ870" s="204"/>
      <c r="AOA870" s="204"/>
      <c r="AOB870" s="204"/>
      <c r="AOC870" s="204"/>
      <c r="AOD870" s="204"/>
      <c r="AOE870" s="204"/>
      <c r="AOF870" s="204"/>
      <c r="AOG870" s="204"/>
      <c r="AOH870" s="204"/>
      <c r="AOI870" s="204"/>
      <c r="AOJ870" s="204"/>
      <c r="AOK870" s="204"/>
      <c r="AOL870" s="204"/>
      <c r="AOM870" s="204"/>
      <c r="AON870" s="204"/>
      <c r="AOO870" s="204"/>
      <c r="AOP870" s="204"/>
      <c r="AOQ870" s="204"/>
      <c r="AOR870" s="204"/>
      <c r="AOS870" s="204"/>
      <c r="AOT870" s="204"/>
      <c r="AOU870" s="204"/>
      <c r="AOV870" s="204"/>
      <c r="AOW870" s="204"/>
      <c r="AOX870" s="204"/>
      <c r="AOY870" s="204"/>
      <c r="AOZ870" s="204"/>
      <c r="APA870" s="204"/>
      <c r="APB870" s="204"/>
      <c r="APC870" s="204"/>
      <c r="APD870" s="204"/>
      <c r="APE870" s="204"/>
      <c r="APF870" s="204"/>
      <c r="APG870" s="204"/>
      <c r="APH870" s="204"/>
      <c r="API870" s="204"/>
      <c r="APJ870" s="204"/>
      <c r="APK870" s="204"/>
      <c r="APL870" s="204"/>
      <c r="APM870" s="204"/>
      <c r="APN870" s="204"/>
      <c r="APO870" s="204"/>
      <c r="APP870" s="204"/>
      <c r="APQ870" s="204"/>
      <c r="APR870" s="204"/>
      <c r="APS870" s="204"/>
      <c r="APT870" s="204"/>
      <c r="APU870" s="204"/>
      <c r="APV870" s="204"/>
      <c r="APW870" s="204"/>
      <c r="APX870" s="204"/>
      <c r="APY870" s="204"/>
      <c r="APZ870" s="204"/>
      <c r="AQA870" s="204"/>
      <c r="AQB870" s="204"/>
      <c r="AQC870" s="204"/>
      <c r="AQD870" s="204"/>
      <c r="AQE870" s="204"/>
      <c r="AQF870" s="204"/>
      <c r="AQG870" s="204"/>
      <c r="AQH870" s="204"/>
      <c r="AQI870" s="204"/>
      <c r="AQJ870" s="204"/>
      <c r="AQK870" s="204"/>
      <c r="AQL870" s="204"/>
      <c r="AQM870" s="204"/>
      <c r="AQN870" s="204"/>
      <c r="AQO870" s="204"/>
      <c r="AQP870" s="204"/>
      <c r="AQQ870" s="204"/>
      <c r="AQR870" s="204"/>
      <c r="AQS870" s="204"/>
      <c r="AQT870" s="204"/>
      <c r="AQU870" s="204"/>
      <c r="AQV870" s="204"/>
      <c r="AQW870" s="204"/>
      <c r="AQX870" s="204"/>
      <c r="AQY870" s="204"/>
      <c r="AQZ870" s="204"/>
      <c r="ARA870" s="204"/>
      <c r="ARB870" s="204"/>
      <c r="ARC870" s="204"/>
      <c r="ARD870" s="204"/>
      <c r="ARE870" s="204"/>
      <c r="ARF870" s="204"/>
      <c r="ARG870" s="204"/>
      <c r="ARH870" s="204"/>
      <c r="ARI870" s="204"/>
      <c r="ARJ870" s="204"/>
      <c r="ARK870" s="204"/>
      <c r="ARL870" s="204"/>
      <c r="ARM870" s="204"/>
      <c r="ARN870" s="204"/>
      <c r="ARO870" s="204"/>
      <c r="ARP870" s="204"/>
      <c r="ARQ870" s="204"/>
      <c r="ARR870" s="204"/>
      <c r="ARS870" s="204"/>
      <c r="ART870" s="204"/>
      <c r="ARU870" s="204"/>
      <c r="ARV870" s="204"/>
      <c r="ARW870" s="204"/>
      <c r="ARX870" s="204"/>
      <c r="ARY870" s="204"/>
      <c r="ARZ870" s="204"/>
      <c r="ASA870" s="204"/>
      <c r="ASB870" s="204"/>
      <c r="ASC870" s="204"/>
      <c r="ASD870" s="204"/>
      <c r="ASE870" s="204"/>
      <c r="ASF870" s="204"/>
      <c r="ASG870" s="204"/>
      <c r="ASH870" s="204"/>
      <c r="ASI870" s="204"/>
      <c r="ASJ870" s="204"/>
      <c r="ASK870" s="204"/>
      <c r="ASL870" s="204"/>
      <c r="ASM870" s="204"/>
      <c r="ASN870" s="204"/>
      <c r="ASO870" s="204"/>
      <c r="ASP870" s="204"/>
      <c r="ASQ870" s="204"/>
      <c r="ASR870" s="204"/>
      <c r="ASS870" s="204"/>
      <c r="AST870" s="204"/>
      <c r="ASU870" s="204"/>
      <c r="ASV870" s="204"/>
      <c r="ASW870" s="204"/>
      <c r="ASX870" s="204"/>
      <c r="ASY870" s="204"/>
      <c r="ASZ870" s="204"/>
      <c r="ATA870" s="204"/>
      <c r="ATB870" s="204"/>
      <c r="ATC870" s="204"/>
      <c r="ATD870" s="204"/>
      <c r="ATE870" s="204"/>
      <c r="ATF870" s="204"/>
      <c r="ATG870" s="204"/>
      <c r="ATH870" s="204"/>
      <c r="ATI870" s="204"/>
      <c r="ATJ870" s="204"/>
      <c r="ATK870" s="204"/>
      <c r="ATL870" s="204"/>
      <c r="ATM870" s="204"/>
      <c r="ATN870" s="204"/>
      <c r="ATO870" s="204"/>
      <c r="ATP870" s="204"/>
      <c r="ATQ870" s="204"/>
      <c r="ATR870" s="204"/>
      <c r="ATS870" s="204"/>
      <c r="ATT870" s="204"/>
      <c r="ATU870" s="204"/>
      <c r="ATV870" s="204"/>
      <c r="ATW870" s="204"/>
      <c r="ATX870" s="204"/>
      <c r="ATY870" s="204"/>
      <c r="ATZ870" s="204"/>
      <c r="AUA870" s="204"/>
      <c r="AUB870" s="204"/>
      <c r="AUC870" s="204"/>
      <c r="AUD870" s="204"/>
      <c r="AUE870" s="204"/>
      <c r="AUF870" s="204"/>
      <c r="AUG870" s="204"/>
      <c r="AUH870" s="204"/>
      <c r="AUI870" s="204"/>
      <c r="AUJ870" s="204"/>
      <c r="AUK870" s="204"/>
      <c r="AUL870" s="204"/>
      <c r="AUM870" s="204"/>
      <c r="AUN870" s="204"/>
      <c r="AUO870" s="204"/>
      <c r="AUP870" s="204"/>
      <c r="AUQ870" s="204"/>
      <c r="AUR870" s="204"/>
      <c r="AUS870" s="204"/>
      <c r="AUT870" s="204"/>
      <c r="AUU870" s="204"/>
      <c r="AUV870" s="204"/>
      <c r="AUW870" s="204"/>
      <c r="AUX870" s="204"/>
      <c r="AUY870" s="204"/>
      <c r="AUZ870" s="204"/>
      <c r="AVA870" s="204"/>
      <c r="AVB870" s="204"/>
      <c r="AVC870" s="204"/>
      <c r="AVD870" s="204"/>
      <c r="AVE870" s="204"/>
      <c r="AVF870" s="204"/>
      <c r="AVG870" s="204"/>
      <c r="AVH870" s="204"/>
      <c r="AVI870" s="204"/>
      <c r="AVJ870" s="204"/>
      <c r="AVK870" s="204"/>
      <c r="AVL870" s="204"/>
      <c r="AVM870" s="204"/>
      <c r="AVN870" s="204"/>
      <c r="AVO870" s="204"/>
      <c r="AVP870" s="204"/>
      <c r="AVQ870" s="204"/>
      <c r="AVR870" s="204"/>
      <c r="AVS870" s="204"/>
      <c r="AVT870" s="204"/>
      <c r="AVU870" s="204"/>
      <c r="AVV870" s="204"/>
      <c r="AVW870" s="204"/>
      <c r="AVX870" s="204"/>
      <c r="AVY870" s="204"/>
      <c r="AVZ870" s="204"/>
      <c r="AWA870" s="204"/>
      <c r="AWB870" s="204"/>
      <c r="AWC870" s="204"/>
      <c r="AWD870" s="204"/>
      <c r="AWE870" s="204"/>
      <c r="AWF870" s="204"/>
      <c r="AWG870" s="204"/>
      <c r="AWH870" s="204"/>
      <c r="AWI870" s="204"/>
      <c r="AWJ870" s="204"/>
      <c r="AWK870" s="204"/>
      <c r="AWL870" s="204"/>
      <c r="AWM870" s="204"/>
      <c r="AWN870" s="204"/>
      <c r="AWO870" s="204"/>
      <c r="AWP870" s="204"/>
      <c r="AWQ870" s="204"/>
      <c r="AWR870" s="204"/>
      <c r="AWS870" s="204"/>
      <c r="AWT870" s="204"/>
      <c r="AWU870" s="204"/>
      <c r="AWV870" s="204"/>
      <c r="AWW870" s="204"/>
      <c r="AWX870" s="204"/>
      <c r="AWY870" s="204"/>
      <c r="AWZ870" s="204"/>
      <c r="AXA870" s="204"/>
      <c r="AXB870" s="204"/>
      <c r="AXC870" s="204"/>
      <c r="AXD870" s="204"/>
      <c r="AXE870" s="204"/>
      <c r="AXF870" s="204"/>
      <c r="AXG870" s="204"/>
      <c r="AXH870" s="204"/>
      <c r="AXI870" s="204"/>
      <c r="AXJ870" s="204"/>
      <c r="AXK870" s="204"/>
      <c r="AXL870" s="204"/>
      <c r="AXM870" s="204"/>
      <c r="AXN870" s="204"/>
      <c r="AXO870" s="204"/>
      <c r="AXP870" s="204"/>
      <c r="AXQ870" s="204"/>
      <c r="AXR870" s="204"/>
      <c r="AXS870" s="204"/>
      <c r="AXT870" s="204"/>
      <c r="AXU870" s="204"/>
      <c r="AXV870" s="204"/>
      <c r="AXW870" s="204"/>
      <c r="AXX870" s="204"/>
      <c r="AXY870" s="204"/>
      <c r="AXZ870" s="204"/>
      <c r="AYA870" s="204"/>
      <c r="AYB870" s="204"/>
      <c r="AYC870" s="204"/>
      <c r="AYD870" s="204"/>
      <c r="AYE870" s="204"/>
      <c r="AYF870" s="204"/>
      <c r="AYG870" s="204"/>
      <c r="AYH870" s="204"/>
      <c r="AYI870" s="204"/>
      <c r="AYJ870" s="204"/>
      <c r="AYK870" s="204"/>
      <c r="AYL870" s="204"/>
      <c r="AYM870" s="204"/>
      <c r="AYN870" s="204"/>
      <c r="AYO870" s="204"/>
      <c r="AYP870" s="204"/>
      <c r="AYQ870" s="204"/>
      <c r="AYR870" s="204"/>
      <c r="AYS870" s="204"/>
      <c r="AYT870" s="204"/>
      <c r="AYU870" s="204"/>
      <c r="AYV870" s="204"/>
      <c r="AYW870" s="204"/>
      <c r="AYX870" s="204"/>
      <c r="AYY870" s="204"/>
      <c r="AYZ870" s="204"/>
      <c r="AZA870" s="204"/>
      <c r="AZB870" s="204"/>
      <c r="AZC870" s="204"/>
      <c r="AZD870" s="204"/>
      <c r="AZE870" s="204"/>
      <c r="AZF870" s="204"/>
      <c r="AZG870" s="204"/>
      <c r="AZH870" s="204"/>
      <c r="AZI870" s="204"/>
      <c r="AZJ870" s="204"/>
      <c r="AZK870" s="204"/>
      <c r="AZL870" s="204"/>
      <c r="AZM870" s="204"/>
      <c r="AZN870" s="204"/>
      <c r="AZO870" s="204"/>
      <c r="AZP870" s="204"/>
      <c r="AZQ870" s="204"/>
      <c r="AZR870" s="204"/>
      <c r="AZS870" s="204"/>
      <c r="AZT870" s="204"/>
      <c r="AZU870" s="204"/>
      <c r="AZV870" s="204"/>
      <c r="AZW870" s="204"/>
      <c r="AZX870" s="204"/>
      <c r="AZY870" s="204"/>
      <c r="AZZ870" s="204"/>
      <c r="BAA870" s="204"/>
      <c r="BAB870" s="204"/>
      <c r="BAC870" s="204"/>
      <c r="BAD870" s="204"/>
      <c r="BAE870" s="204"/>
      <c r="BAF870" s="204"/>
      <c r="BAG870" s="204"/>
      <c r="BAH870" s="204"/>
      <c r="BAI870" s="204"/>
      <c r="BAJ870" s="204"/>
      <c r="BAK870" s="204"/>
      <c r="BAL870" s="204"/>
      <c r="BAM870" s="204"/>
      <c r="BAN870" s="204"/>
      <c r="BAO870" s="204"/>
      <c r="BAP870" s="204"/>
      <c r="BAQ870" s="204"/>
      <c r="BAR870" s="204"/>
      <c r="BAS870" s="204"/>
      <c r="BAT870" s="204"/>
      <c r="BAU870" s="204"/>
      <c r="BAV870" s="204"/>
      <c r="BAW870" s="204"/>
      <c r="BAX870" s="204"/>
      <c r="BAY870" s="204"/>
      <c r="BAZ870" s="204"/>
      <c r="BBA870" s="204"/>
      <c r="BBB870" s="204"/>
      <c r="BBC870" s="204"/>
      <c r="BBD870" s="204"/>
      <c r="BBE870" s="204"/>
      <c r="BBF870" s="204"/>
      <c r="BBG870" s="204"/>
      <c r="BBH870" s="204"/>
      <c r="BBI870" s="204"/>
      <c r="BBJ870" s="204"/>
      <c r="BBK870" s="204"/>
      <c r="BBL870" s="204"/>
      <c r="BBM870" s="204"/>
      <c r="BBN870" s="204"/>
      <c r="BBO870" s="204"/>
      <c r="BBP870" s="204"/>
      <c r="BBQ870" s="204"/>
      <c r="BBR870" s="204"/>
      <c r="BBS870" s="204"/>
      <c r="BBT870" s="204"/>
      <c r="BBU870" s="204"/>
      <c r="BBV870" s="204"/>
      <c r="BBW870" s="204"/>
      <c r="BBX870" s="204"/>
      <c r="BBY870" s="204"/>
      <c r="BBZ870" s="204"/>
      <c r="BCA870" s="204"/>
      <c r="BCB870" s="204"/>
      <c r="BCC870" s="204"/>
      <c r="BCD870" s="204"/>
      <c r="BCE870" s="204"/>
      <c r="BCF870" s="204"/>
      <c r="BCG870" s="204"/>
      <c r="BCH870" s="204"/>
      <c r="BCI870" s="204"/>
      <c r="BCJ870" s="204"/>
      <c r="BCK870" s="204"/>
      <c r="BCL870" s="204"/>
      <c r="BCM870" s="204"/>
      <c r="BCN870" s="204"/>
      <c r="BCO870" s="204"/>
      <c r="BCP870" s="204"/>
      <c r="BCQ870" s="204"/>
      <c r="BCR870" s="204"/>
      <c r="BCS870" s="204"/>
      <c r="BCT870" s="204"/>
      <c r="BCU870" s="204"/>
      <c r="BCV870" s="204"/>
      <c r="BCW870" s="204"/>
      <c r="BCX870" s="204"/>
      <c r="BCY870" s="204"/>
      <c r="BCZ870" s="204"/>
      <c r="BDA870" s="204"/>
      <c r="BDB870" s="204"/>
      <c r="BDC870" s="204"/>
      <c r="BDD870" s="204"/>
      <c r="BDE870" s="204"/>
      <c r="BDF870" s="204"/>
      <c r="BDG870" s="204"/>
      <c r="BDH870" s="204"/>
      <c r="BDI870" s="204"/>
      <c r="BDJ870" s="204"/>
      <c r="BDK870" s="204"/>
      <c r="BDL870" s="204"/>
      <c r="BDM870" s="204"/>
      <c r="BDN870" s="204"/>
      <c r="BDO870" s="204"/>
      <c r="BDP870" s="204"/>
      <c r="BDQ870" s="204"/>
      <c r="BDR870" s="204"/>
      <c r="BDS870" s="204"/>
      <c r="BDT870" s="204"/>
      <c r="BDU870" s="204"/>
      <c r="BDV870" s="204"/>
      <c r="BDW870" s="204"/>
      <c r="BDX870" s="204"/>
      <c r="BDY870" s="204"/>
      <c r="BDZ870" s="204"/>
      <c r="BEA870" s="204"/>
      <c r="BEB870" s="204"/>
      <c r="BEC870" s="204"/>
      <c r="BED870" s="204"/>
      <c r="BEE870" s="204"/>
      <c r="BEF870" s="204"/>
      <c r="BEG870" s="204"/>
      <c r="BEH870" s="204"/>
      <c r="BEI870" s="204"/>
      <c r="BEJ870" s="204"/>
      <c r="BEK870" s="204"/>
      <c r="BEL870" s="204"/>
      <c r="BEM870" s="204"/>
      <c r="BEN870" s="204"/>
      <c r="BEO870" s="204"/>
      <c r="BEP870" s="204"/>
      <c r="BEQ870" s="204"/>
      <c r="BER870" s="204"/>
      <c r="BES870" s="204"/>
      <c r="BET870" s="204"/>
      <c r="BEU870" s="204"/>
      <c r="BEV870" s="204"/>
      <c r="BEW870" s="204"/>
      <c r="BEX870" s="204"/>
      <c r="BEY870" s="204"/>
      <c r="BEZ870" s="204"/>
      <c r="BFA870" s="204"/>
      <c r="BFB870" s="204"/>
      <c r="BFC870" s="204"/>
      <c r="BFD870" s="204"/>
      <c r="BFE870" s="204"/>
      <c r="BFF870" s="204"/>
      <c r="BFG870" s="204"/>
      <c r="BFH870" s="204"/>
      <c r="BFI870" s="204"/>
      <c r="BFJ870" s="204"/>
      <c r="BFK870" s="204"/>
      <c r="BFL870" s="204"/>
      <c r="BFM870" s="204"/>
      <c r="BFN870" s="204"/>
      <c r="BFO870" s="204"/>
      <c r="BFP870" s="204"/>
      <c r="BFQ870" s="204"/>
      <c r="BFR870" s="204"/>
      <c r="BFS870" s="204"/>
      <c r="BFT870" s="204"/>
      <c r="BFU870" s="204"/>
      <c r="BFV870" s="204"/>
      <c r="BFW870" s="204"/>
      <c r="BFX870" s="204"/>
      <c r="BFY870" s="204"/>
      <c r="BFZ870" s="204"/>
      <c r="BGA870" s="204"/>
      <c r="BGB870" s="204"/>
      <c r="BGC870" s="204"/>
      <c r="BGD870" s="204"/>
      <c r="BGE870" s="204"/>
      <c r="BGF870" s="204"/>
      <c r="BGG870" s="204"/>
      <c r="BGH870" s="204"/>
      <c r="BGI870" s="204"/>
      <c r="BGJ870" s="204"/>
      <c r="BGK870" s="204"/>
      <c r="BGL870" s="204"/>
      <c r="BGM870" s="204"/>
      <c r="BGN870" s="204"/>
      <c r="BGO870" s="204"/>
      <c r="BGP870" s="204"/>
      <c r="BGQ870" s="204"/>
      <c r="BGR870" s="204"/>
      <c r="BGS870" s="204"/>
      <c r="BGT870" s="204"/>
      <c r="BGU870" s="204"/>
      <c r="BGV870" s="204"/>
      <c r="BGW870" s="204"/>
      <c r="BGX870" s="204"/>
      <c r="BGY870" s="204"/>
      <c r="BGZ870" s="204"/>
      <c r="BHA870" s="204"/>
      <c r="BHB870" s="204"/>
      <c r="BHC870" s="204"/>
      <c r="BHD870" s="204"/>
      <c r="BHE870" s="204"/>
      <c r="BHF870" s="204"/>
      <c r="BHG870" s="204"/>
      <c r="BHH870" s="204"/>
      <c r="BHI870" s="204"/>
      <c r="BHJ870" s="204"/>
      <c r="BHK870" s="204"/>
      <c r="BHL870" s="204"/>
      <c r="BHM870" s="204"/>
      <c r="BHN870" s="204"/>
      <c r="BHO870" s="204"/>
      <c r="BHP870" s="204"/>
      <c r="BHQ870" s="204"/>
      <c r="BHR870" s="204"/>
      <c r="BHS870" s="204"/>
      <c r="BHT870" s="204"/>
      <c r="BHU870" s="204"/>
      <c r="BHV870" s="204"/>
      <c r="BHW870" s="204"/>
      <c r="BHX870" s="204"/>
      <c r="BHY870" s="204"/>
      <c r="BHZ870" s="204"/>
      <c r="BIA870" s="204"/>
      <c r="BIB870" s="204"/>
      <c r="BIC870" s="204"/>
      <c r="BID870" s="204"/>
      <c r="BIE870" s="204"/>
      <c r="BIF870" s="204"/>
      <c r="BIG870" s="204"/>
      <c r="BIH870" s="204"/>
      <c r="BII870" s="204"/>
      <c r="BIJ870" s="204"/>
      <c r="BIK870" s="204"/>
      <c r="BIL870" s="204"/>
      <c r="BIM870" s="204"/>
      <c r="BIN870" s="204"/>
      <c r="BIO870" s="204"/>
      <c r="BIP870" s="204"/>
      <c r="BIQ870" s="204"/>
      <c r="BIR870" s="204"/>
      <c r="BIS870" s="204"/>
      <c r="BIT870" s="204"/>
      <c r="BIU870" s="204"/>
      <c r="BIV870" s="204"/>
      <c r="BIW870" s="204"/>
      <c r="BIX870" s="204"/>
      <c r="BIY870" s="204"/>
      <c r="BIZ870" s="204"/>
      <c r="BJA870" s="204"/>
      <c r="BJB870" s="204"/>
      <c r="BJC870" s="204"/>
      <c r="BJD870" s="204"/>
      <c r="BJE870" s="204"/>
      <c r="BJF870" s="204"/>
      <c r="BJG870" s="204"/>
      <c r="BJH870" s="204"/>
      <c r="BJI870" s="204"/>
      <c r="BJJ870" s="204"/>
      <c r="BJK870" s="204"/>
      <c r="BJL870" s="204"/>
      <c r="BJM870" s="204"/>
      <c r="BJN870" s="204"/>
      <c r="BJO870" s="204"/>
      <c r="BJP870" s="204"/>
      <c r="BJQ870" s="204"/>
      <c r="BJR870" s="204"/>
      <c r="BJS870" s="204"/>
      <c r="BJT870" s="204"/>
      <c r="BJU870" s="204"/>
      <c r="BJV870" s="204"/>
      <c r="BJW870" s="204"/>
      <c r="BJX870" s="204"/>
      <c r="BJY870" s="204"/>
      <c r="BJZ870" s="204"/>
      <c r="BKA870" s="204"/>
      <c r="BKB870" s="204"/>
      <c r="BKC870" s="204"/>
      <c r="BKD870" s="204"/>
      <c r="BKE870" s="204"/>
      <c r="BKF870" s="204"/>
      <c r="BKG870" s="204"/>
      <c r="BKH870" s="204"/>
      <c r="BKI870" s="204"/>
      <c r="BKJ870" s="204"/>
      <c r="BKK870" s="204"/>
      <c r="BKL870" s="204"/>
      <c r="BKM870" s="204"/>
      <c r="BKN870" s="204"/>
      <c r="BKO870" s="204"/>
      <c r="BKP870" s="204"/>
      <c r="BKQ870" s="204"/>
      <c r="BKR870" s="204"/>
      <c r="BKS870" s="204"/>
      <c r="BKT870" s="204"/>
      <c r="BKU870" s="204"/>
      <c r="BKV870" s="204"/>
      <c r="BKW870" s="204"/>
      <c r="BKX870" s="204"/>
      <c r="BKY870" s="204"/>
      <c r="BKZ870" s="204"/>
      <c r="BLA870" s="204"/>
      <c r="BLB870" s="204"/>
      <c r="BLC870" s="204"/>
      <c r="BLD870" s="204"/>
      <c r="BLE870" s="204"/>
      <c r="BLF870" s="204"/>
      <c r="BLG870" s="204"/>
      <c r="BLH870" s="204"/>
      <c r="BLI870" s="204"/>
      <c r="BLJ870" s="204"/>
      <c r="BLK870" s="204"/>
      <c r="BLL870" s="204"/>
      <c r="BLM870" s="204"/>
      <c r="BLN870" s="204"/>
      <c r="BLO870" s="204"/>
      <c r="BLP870" s="204"/>
      <c r="BLQ870" s="204"/>
      <c r="BLR870" s="204"/>
      <c r="BLS870" s="204"/>
      <c r="BLT870" s="204"/>
      <c r="BLU870" s="204"/>
      <c r="BLV870" s="204"/>
      <c r="BLW870" s="204"/>
      <c r="BLX870" s="204"/>
      <c r="BLY870" s="204"/>
      <c r="BLZ870" s="204"/>
      <c r="BMA870" s="204"/>
      <c r="BMB870" s="204"/>
      <c r="BMC870" s="204"/>
      <c r="BMD870" s="204"/>
      <c r="BME870" s="204"/>
      <c r="BMF870" s="204"/>
      <c r="BMG870" s="204"/>
      <c r="BMH870" s="204"/>
      <c r="BMI870" s="204"/>
      <c r="BMJ870" s="204"/>
      <c r="BMK870" s="204"/>
      <c r="BML870" s="204"/>
      <c r="BMM870" s="204"/>
      <c r="BMN870" s="204"/>
      <c r="BMO870" s="204"/>
      <c r="BMP870" s="204"/>
      <c r="BMQ870" s="204"/>
      <c r="BMR870" s="204"/>
      <c r="BMS870" s="204"/>
      <c r="BMT870" s="204"/>
      <c r="BMU870" s="204"/>
      <c r="BMV870" s="204"/>
      <c r="BMW870" s="204"/>
      <c r="BMX870" s="204"/>
      <c r="BMY870" s="204"/>
      <c r="BMZ870" s="204"/>
      <c r="BNA870" s="204"/>
      <c r="BNB870" s="204"/>
      <c r="BNC870" s="204"/>
      <c r="BND870" s="204"/>
      <c r="BNE870" s="204"/>
      <c r="BNF870" s="204"/>
      <c r="BNG870" s="204"/>
      <c r="BNH870" s="204"/>
      <c r="BNI870" s="204"/>
      <c r="BNJ870" s="204"/>
      <c r="BNK870" s="204"/>
      <c r="BNL870" s="204"/>
      <c r="BNM870" s="204"/>
      <c r="BNN870" s="204"/>
      <c r="BNO870" s="204"/>
      <c r="BNP870" s="204"/>
      <c r="BNQ870" s="204"/>
      <c r="BNR870" s="204"/>
      <c r="BNS870" s="204"/>
      <c r="BNT870" s="204"/>
      <c r="BNU870" s="204"/>
      <c r="BNV870" s="204"/>
      <c r="BNW870" s="204"/>
      <c r="BNX870" s="204"/>
      <c r="BNY870" s="204"/>
      <c r="BNZ870" s="204"/>
      <c r="BOA870" s="204"/>
      <c r="BOB870" s="204"/>
      <c r="BOC870" s="204"/>
      <c r="BOD870" s="204"/>
      <c r="BOE870" s="204"/>
      <c r="BOF870" s="204"/>
      <c r="BOG870" s="204"/>
      <c r="BOH870" s="204"/>
      <c r="BOI870" s="204"/>
      <c r="BOJ870" s="204"/>
      <c r="BOK870" s="204"/>
      <c r="BOL870" s="204"/>
      <c r="BOM870" s="204"/>
      <c r="BON870" s="204"/>
      <c r="BOO870" s="204"/>
      <c r="BOP870" s="204"/>
      <c r="BOQ870" s="204"/>
      <c r="BOR870" s="204"/>
      <c r="BOS870" s="204"/>
      <c r="BOT870" s="204"/>
      <c r="BOU870" s="204"/>
      <c r="BOV870" s="204"/>
      <c r="BOW870" s="204"/>
      <c r="BOX870" s="204"/>
      <c r="BOY870" s="204"/>
      <c r="BOZ870" s="204"/>
      <c r="BPA870" s="204"/>
      <c r="BPB870" s="204"/>
      <c r="BPC870" s="204"/>
      <c r="BPD870" s="204"/>
      <c r="BPE870" s="204"/>
      <c r="BPF870" s="204"/>
      <c r="BPG870" s="204"/>
      <c r="BPH870" s="204"/>
      <c r="BPI870" s="204"/>
      <c r="BPJ870" s="204"/>
      <c r="BPK870" s="204"/>
      <c r="BPL870" s="204"/>
      <c r="BPM870" s="204"/>
      <c r="BPN870" s="204"/>
      <c r="BPO870" s="204"/>
      <c r="BPP870" s="204"/>
      <c r="BPQ870" s="204"/>
      <c r="BPR870" s="204"/>
      <c r="BPS870" s="204"/>
      <c r="BPT870" s="204"/>
      <c r="BPU870" s="204"/>
      <c r="BPV870" s="204"/>
      <c r="BPW870" s="204"/>
      <c r="BPX870" s="204"/>
      <c r="BPY870" s="204"/>
      <c r="BPZ870" s="204"/>
      <c r="BQA870" s="204"/>
      <c r="BQB870" s="204"/>
      <c r="BQC870" s="204"/>
      <c r="BQD870" s="204"/>
      <c r="BQE870" s="204"/>
      <c r="BQF870" s="204"/>
      <c r="BQG870" s="204"/>
      <c r="BQH870" s="204"/>
      <c r="BQI870" s="204"/>
      <c r="BQJ870" s="204"/>
      <c r="BQK870" s="204"/>
      <c r="BQL870" s="204"/>
      <c r="BQM870" s="204"/>
      <c r="BQN870" s="204"/>
      <c r="BQO870" s="204"/>
      <c r="BQP870" s="204"/>
      <c r="BQQ870" s="204"/>
      <c r="BQR870" s="204"/>
      <c r="BQS870" s="204"/>
      <c r="BQT870" s="204"/>
      <c r="BQU870" s="204"/>
      <c r="BQV870" s="204"/>
      <c r="BQW870" s="204"/>
      <c r="BQX870" s="204"/>
      <c r="BQY870" s="204"/>
      <c r="BQZ870" s="204"/>
      <c r="BRA870" s="204"/>
      <c r="BRB870" s="204"/>
      <c r="BRC870" s="204"/>
      <c r="BRD870" s="204"/>
      <c r="BRE870" s="204"/>
      <c r="BRF870" s="204"/>
      <c r="BRG870" s="204"/>
      <c r="BRH870" s="204"/>
      <c r="BRI870" s="204"/>
      <c r="BRJ870" s="204"/>
      <c r="BRK870" s="204"/>
      <c r="BRL870" s="204"/>
      <c r="BRM870" s="204"/>
      <c r="BRN870" s="204"/>
      <c r="BRO870" s="204"/>
      <c r="BRP870" s="204"/>
      <c r="BRQ870" s="204"/>
      <c r="BRR870" s="204"/>
      <c r="BRS870" s="204"/>
      <c r="BRT870" s="204"/>
      <c r="BRU870" s="204"/>
      <c r="BRV870" s="204"/>
      <c r="BRW870" s="204"/>
      <c r="BRX870" s="204"/>
      <c r="BRY870" s="204"/>
      <c r="BRZ870" s="204"/>
      <c r="BSA870" s="204"/>
      <c r="BSB870" s="204"/>
      <c r="BSC870" s="204"/>
      <c r="BSD870" s="204"/>
      <c r="BSE870" s="204"/>
      <c r="BSF870" s="204"/>
      <c r="BSG870" s="204"/>
      <c r="BSH870" s="204"/>
      <c r="BSI870" s="204"/>
      <c r="BSJ870" s="204"/>
      <c r="BSK870" s="204"/>
      <c r="BSL870" s="204"/>
      <c r="BSM870" s="204"/>
      <c r="BSN870" s="204"/>
      <c r="BSO870" s="204"/>
      <c r="BSP870" s="204"/>
      <c r="BSQ870" s="204"/>
      <c r="BSR870" s="204"/>
      <c r="BSS870" s="204"/>
      <c r="BST870" s="204"/>
      <c r="BSU870" s="204"/>
      <c r="BSV870" s="204"/>
      <c r="BSW870" s="204"/>
      <c r="BSX870" s="204"/>
      <c r="BSY870" s="204"/>
      <c r="BSZ870" s="204"/>
      <c r="BTA870" s="204"/>
      <c r="BTB870" s="204"/>
      <c r="BTC870" s="204"/>
      <c r="BTD870" s="204"/>
      <c r="BTE870" s="204"/>
      <c r="BTF870" s="204"/>
      <c r="BTG870" s="204"/>
      <c r="BTH870" s="204"/>
      <c r="BTI870" s="204"/>
      <c r="BTJ870" s="204"/>
      <c r="BTK870" s="204"/>
      <c r="BTL870" s="204"/>
      <c r="BTM870" s="204"/>
      <c r="BTN870" s="204"/>
      <c r="BTO870" s="204"/>
      <c r="BTP870" s="204"/>
      <c r="BTQ870" s="204"/>
      <c r="BTR870" s="204"/>
      <c r="BTS870" s="204"/>
      <c r="BTT870" s="204"/>
      <c r="BTU870" s="204"/>
      <c r="BTV870" s="204"/>
      <c r="BTW870" s="204"/>
      <c r="BTX870" s="204"/>
      <c r="BTY870" s="204"/>
      <c r="BTZ870" s="204"/>
      <c r="BUA870" s="204"/>
      <c r="BUB870" s="204"/>
      <c r="BUC870" s="204"/>
      <c r="BUD870" s="204"/>
      <c r="BUE870" s="204"/>
      <c r="BUF870" s="204"/>
      <c r="BUG870" s="204"/>
      <c r="BUH870" s="204"/>
      <c r="BUI870" s="204"/>
      <c r="BUJ870" s="204"/>
      <c r="BUK870" s="204"/>
      <c r="BUL870" s="204"/>
      <c r="BUM870" s="204"/>
      <c r="BUN870" s="204"/>
      <c r="BUO870" s="204"/>
      <c r="BUP870" s="204"/>
      <c r="BUQ870" s="204"/>
      <c r="BUR870" s="204"/>
      <c r="BUS870" s="204"/>
      <c r="BUT870" s="204"/>
      <c r="BUU870" s="204"/>
      <c r="BUV870" s="204"/>
      <c r="BUW870" s="204"/>
      <c r="BUX870" s="204"/>
      <c r="BUY870" s="204"/>
      <c r="BUZ870" s="204"/>
      <c r="BVA870" s="204"/>
      <c r="BVB870" s="204"/>
      <c r="BVC870" s="204"/>
      <c r="BVD870" s="204"/>
      <c r="BVE870" s="204"/>
      <c r="BVF870" s="204"/>
      <c r="BVG870" s="204"/>
      <c r="BVH870" s="204"/>
      <c r="BVI870" s="204"/>
      <c r="BVJ870" s="204"/>
      <c r="BVK870" s="204"/>
      <c r="BVL870" s="204"/>
      <c r="BVM870" s="204"/>
      <c r="BVN870" s="204"/>
      <c r="BVO870" s="204"/>
      <c r="BVP870" s="204"/>
      <c r="BVQ870" s="204"/>
      <c r="BVR870" s="204"/>
      <c r="BVS870" s="204"/>
      <c r="BVT870" s="204"/>
      <c r="BVU870" s="204"/>
      <c r="BVV870" s="204"/>
      <c r="BVW870" s="204"/>
      <c r="BVX870" s="204"/>
      <c r="BVY870" s="204"/>
      <c r="BVZ870" s="204"/>
      <c r="BWA870" s="204"/>
      <c r="BWB870" s="204"/>
      <c r="BWC870" s="204"/>
      <c r="BWD870" s="204"/>
      <c r="BWE870" s="204"/>
      <c r="BWF870" s="204"/>
      <c r="BWG870" s="204"/>
      <c r="BWH870" s="204"/>
      <c r="BWI870" s="204"/>
      <c r="BWJ870" s="204"/>
      <c r="BWK870" s="204"/>
      <c r="BWL870" s="204"/>
      <c r="BWM870" s="204"/>
      <c r="BWN870" s="204"/>
      <c r="BWO870" s="204"/>
      <c r="BWP870" s="204"/>
      <c r="BWQ870" s="204"/>
      <c r="BWR870" s="204"/>
      <c r="BWS870" s="204"/>
      <c r="BWT870" s="204"/>
      <c r="BWU870" s="204"/>
      <c r="BWV870" s="204"/>
      <c r="BWW870" s="204"/>
      <c r="BWX870" s="204"/>
      <c r="BWY870" s="204"/>
      <c r="BWZ870" s="204"/>
      <c r="BXA870" s="204"/>
      <c r="BXB870" s="204"/>
      <c r="BXC870" s="204"/>
      <c r="BXD870" s="204"/>
      <c r="BXE870" s="204"/>
      <c r="BXF870" s="204"/>
      <c r="BXG870" s="204"/>
      <c r="BXH870" s="204"/>
      <c r="BXI870" s="204"/>
      <c r="BXJ870" s="204"/>
      <c r="BXK870" s="204"/>
      <c r="BXL870" s="204"/>
      <c r="BXM870" s="204"/>
      <c r="BXN870" s="204"/>
      <c r="BXO870" s="204"/>
      <c r="BXP870" s="204"/>
      <c r="BXQ870" s="204"/>
      <c r="BXR870" s="204"/>
      <c r="BXS870" s="204"/>
      <c r="BXT870" s="204"/>
      <c r="BXU870" s="204"/>
      <c r="BXV870" s="204"/>
      <c r="BXW870" s="204"/>
      <c r="BXX870" s="204"/>
      <c r="BXY870" s="204"/>
      <c r="BXZ870" s="204"/>
      <c r="BYA870" s="204"/>
      <c r="BYB870" s="204"/>
      <c r="BYC870" s="204"/>
      <c r="BYD870" s="204"/>
      <c r="BYE870" s="204"/>
      <c r="BYF870" s="204"/>
      <c r="BYG870" s="204"/>
      <c r="BYH870" s="204"/>
      <c r="BYI870" s="204"/>
      <c r="BYJ870" s="204"/>
      <c r="BYK870" s="204"/>
      <c r="BYL870" s="204"/>
      <c r="BYM870" s="204"/>
      <c r="BYN870" s="204"/>
      <c r="BYO870" s="204"/>
      <c r="BYP870" s="204"/>
      <c r="BYQ870" s="204"/>
      <c r="BYR870" s="204"/>
      <c r="BYS870" s="204"/>
      <c r="BYT870" s="204"/>
      <c r="BYU870" s="204"/>
      <c r="BYV870" s="204"/>
      <c r="BYW870" s="204"/>
      <c r="BYX870" s="204"/>
      <c r="BYY870" s="204"/>
      <c r="BYZ870" s="204"/>
      <c r="BZA870" s="204"/>
      <c r="BZB870" s="204"/>
      <c r="BZC870" s="204"/>
      <c r="BZD870" s="204"/>
      <c r="BZE870" s="204"/>
      <c r="BZF870" s="204"/>
      <c r="BZG870" s="204"/>
      <c r="BZH870" s="204"/>
      <c r="BZI870" s="204"/>
      <c r="BZJ870" s="204"/>
      <c r="BZK870" s="204"/>
      <c r="BZL870" s="204"/>
      <c r="BZM870" s="204"/>
      <c r="BZN870" s="204"/>
      <c r="BZO870" s="204"/>
      <c r="BZP870" s="204"/>
      <c r="BZQ870" s="204"/>
      <c r="BZR870" s="204"/>
      <c r="BZS870" s="204"/>
      <c r="BZT870" s="204"/>
      <c r="BZU870" s="204"/>
      <c r="BZV870" s="204"/>
      <c r="BZW870" s="204"/>
      <c r="BZX870" s="204"/>
      <c r="BZY870" s="204"/>
      <c r="BZZ870" s="204"/>
      <c r="CAA870" s="204"/>
      <c r="CAB870" s="204"/>
      <c r="CAC870" s="204"/>
      <c r="CAD870" s="204"/>
      <c r="CAE870" s="204"/>
      <c r="CAF870" s="204"/>
      <c r="CAG870" s="204"/>
      <c r="CAH870" s="204"/>
      <c r="CAI870" s="204"/>
      <c r="CAJ870" s="204"/>
      <c r="CAK870" s="204"/>
      <c r="CAL870" s="204"/>
      <c r="CAM870" s="204"/>
      <c r="CAN870" s="204"/>
      <c r="CAO870" s="204"/>
      <c r="CAP870" s="204"/>
      <c r="CAQ870" s="204"/>
      <c r="CAR870" s="204"/>
      <c r="CAS870" s="204"/>
      <c r="CAT870" s="204"/>
      <c r="CAU870" s="204"/>
      <c r="CAV870" s="204"/>
      <c r="CAW870" s="204"/>
      <c r="CAX870" s="204"/>
      <c r="CAY870" s="204"/>
      <c r="CAZ870" s="204"/>
      <c r="CBA870" s="204"/>
      <c r="CBB870" s="204"/>
      <c r="CBC870" s="204"/>
      <c r="CBD870" s="204"/>
      <c r="CBE870" s="204"/>
      <c r="CBF870" s="204"/>
      <c r="CBG870" s="204"/>
      <c r="CBH870" s="204"/>
      <c r="CBI870" s="204"/>
      <c r="CBJ870" s="204"/>
      <c r="CBK870" s="204"/>
      <c r="CBL870" s="204"/>
      <c r="CBM870" s="204"/>
      <c r="CBN870" s="204"/>
      <c r="CBO870" s="204"/>
      <c r="CBP870" s="204"/>
      <c r="CBQ870" s="204"/>
      <c r="CBR870" s="204"/>
      <c r="CBS870" s="204"/>
      <c r="CBT870" s="204"/>
      <c r="CBU870" s="204"/>
      <c r="CBV870" s="204"/>
      <c r="CBW870" s="204"/>
      <c r="CBX870" s="204"/>
      <c r="CBY870" s="204"/>
      <c r="CBZ870" s="204"/>
      <c r="CCA870" s="204"/>
      <c r="CCB870" s="204"/>
      <c r="CCC870" s="204"/>
      <c r="CCD870" s="204"/>
      <c r="CCE870" s="204"/>
      <c r="CCF870" s="204"/>
      <c r="CCG870" s="204"/>
      <c r="CCH870" s="204"/>
      <c r="CCI870" s="204"/>
      <c r="CCJ870" s="204"/>
      <c r="CCK870" s="204"/>
      <c r="CCL870" s="204"/>
      <c r="CCM870" s="204"/>
      <c r="CCN870" s="204"/>
      <c r="CCO870" s="204"/>
      <c r="CCP870" s="204"/>
      <c r="CCQ870" s="204"/>
      <c r="CCR870" s="204"/>
      <c r="CCS870" s="204"/>
      <c r="CCT870" s="204"/>
      <c r="CCU870" s="204"/>
      <c r="CCV870" s="204"/>
      <c r="CCW870" s="204"/>
      <c r="CCX870" s="204"/>
      <c r="CCY870" s="204"/>
      <c r="CCZ870" s="204"/>
      <c r="CDA870" s="204"/>
      <c r="CDB870" s="204"/>
      <c r="CDC870" s="204"/>
      <c r="CDD870" s="204"/>
      <c r="CDE870" s="204"/>
      <c r="CDF870" s="204"/>
      <c r="CDG870" s="204"/>
      <c r="CDH870" s="204"/>
      <c r="CDI870" s="204"/>
      <c r="CDJ870" s="204"/>
      <c r="CDK870" s="204"/>
      <c r="CDL870" s="204"/>
      <c r="CDM870" s="204"/>
      <c r="CDN870" s="204"/>
      <c r="CDO870" s="204"/>
      <c r="CDP870" s="204"/>
      <c r="CDQ870" s="204"/>
      <c r="CDR870" s="204"/>
      <c r="CDS870" s="204"/>
      <c r="CDT870" s="204"/>
      <c r="CDU870" s="204"/>
      <c r="CDV870" s="204"/>
      <c r="CDW870" s="204"/>
      <c r="CDX870" s="204"/>
      <c r="CDY870" s="204"/>
      <c r="CDZ870" s="204"/>
      <c r="CEA870" s="204"/>
      <c r="CEB870" s="204"/>
      <c r="CEC870" s="204"/>
      <c r="CED870" s="204"/>
      <c r="CEE870" s="204"/>
      <c r="CEF870" s="204"/>
      <c r="CEG870" s="204"/>
      <c r="CEH870" s="204"/>
      <c r="CEI870" s="204"/>
      <c r="CEJ870" s="204"/>
      <c r="CEK870" s="204"/>
      <c r="CEL870" s="204"/>
      <c r="CEM870" s="204"/>
      <c r="CEN870" s="204"/>
      <c r="CEO870" s="204"/>
      <c r="CEP870" s="204"/>
      <c r="CEQ870" s="204"/>
      <c r="CER870" s="204"/>
      <c r="CES870" s="204"/>
      <c r="CET870" s="204"/>
      <c r="CEU870" s="204"/>
      <c r="CEV870" s="204"/>
      <c r="CEW870" s="204"/>
      <c r="CEX870" s="204"/>
      <c r="CEY870" s="204"/>
      <c r="CEZ870" s="204"/>
      <c r="CFA870" s="204"/>
      <c r="CFB870" s="204"/>
      <c r="CFC870" s="204"/>
      <c r="CFD870" s="204"/>
      <c r="CFE870" s="204"/>
      <c r="CFF870" s="204"/>
      <c r="CFG870" s="204"/>
      <c r="CFH870" s="204"/>
      <c r="CFI870" s="204"/>
      <c r="CFJ870" s="204"/>
      <c r="CFK870" s="204"/>
      <c r="CFL870" s="204"/>
      <c r="CFM870" s="204"/>
      <c r="CFN870" s="204"/>
      <c r="CFO870" s="204"/>
      <c r="CFP870" s="204"/>
      <c r="CFQ870" s="204"/>
      <c r="CFR870" s="204"/>
      <c r="CFS870" s="204"/>
      <c r="CFT870" s="204"/>
      <c r="CFU870" s="204"/>
      <c r="CFV870" s="204"/>
      <c r="CFW870" s="204"/>
      <c r="CFX870" s="204"/>
      <c r="CFY870" s="204"/>
      <c r="CFZ870" s="204"/>
      <c r="CGA870" s="204"/>
      <c r="CGB870" s="204"/>
      <c r="CGC870" s="204"/>
      <c r="CGD870" s="204"/>
      <c r="CGE870" s="204"/>
      <c r="CGF870" s="204"/>
      <c r="CGG870" s="204"/>
      <c r="CGH870" s="204"/>
      <c r="CGI870" s="204"/>
      <c r="CGJ870" s="204"/>
      <c r="CGK870" s="204"/>
      <c r="CGL870" s="204"/>
      <c r="CGM870" s="204"/>
      <c r="CGN870" s="204"/>
      <c r="CGO870" s="204"/>
      <c r="CGP870" s="204"/>
      <c r="CGQ870" s="204"/>
      <c r="CGR870" s="204"/>
      <c r="CGS870" s="204"/>
      <c r="CGT870" s="204"/>
      <c r="CGU870" s="204"/>
      <c r="CGV870" s="204"/>
      <c r="CGW870" s="204"/>
      <c r="CGX870" s="204"/>
      <c r="CGY870" s="204"/>
      <c r="CGZ870" s="204"/>
      <c r="CHA870" s="204"/>
      <c r="CHB870" s="204"/>
      <c r="CHC870" s="204"/>
      <c r="CHD870" s="204"/>
      <c r="CHE870" s="204"/>
      <c r="CHF870" s="204"/>
      <c r="CHG870" s="204"/>
      <c r="CHH870" s="204"/>
      <c r="CHI870" s="204"/>
      <c r="CHJ870" s="204"/>
      <c r="CHK870" s="204"/>
      <c r="CHL870" s="204"/>
      <c r="CHM870" s="204"/>
      <c r="CHN870" s="204"/>
      <c r="CHO870" s="204"/>
      <c r="CHP870" s="204"/>
      <c r="CHQ870" s="204"/>
      <c r="CHR870" s="204"/>
      <c r="CHS870" s="204"/>
      <c r="CHT870" s="204"/>
      <c r="CHU870" s="204"/>
      <c r="CHV870" s="204"/>
      <c r="CHW870" s="204"/>
      <c r="CHX870" s="204"/>
      <c r="CHY870" s="204"/>
      <c r="CHZ870" s="204"/>
      <c r="CIA870" s="204"/>
      <c r="CIB870" s="204"/>
      <c r="CIC870" s="204"/>
      <c r="CID870" s="204"/>
      <c r="CIE870" s="204"/>
      <c r="CIF870" s="204"/>
      <c r="CIG870" s="204"/>
      <c r="CIH870" s="204"/>
      <c r="CII870" s="204"/>
      <c r="CIJ870" s="204"/>
      <c r="CIK870" s="204"/>
      <c r="CIL870" s="204"/>
      <c r="CIM870" s="204"/>
      <c r="CIN870" s="204"/>
      <c r="CIO870" s="204"/>
      <c r="CIP870" s="204"/>
      <c r="CIQ870" s="204"/>
      <c r="CIR870" s="204"/>
      <c r="CIS870" s="204"/>
      <c r="CIT870" s="204"/>
      <c r="CIU870" s="204"/>
      <c r="CIV870" s="204"/>
      <c r="CIW870" s="204"/>
      <c r="CIX870" s="204"/>
      <c r="CIY870" s="204"/>
      <c r="CIZ870" s="204"/>
      <c r="CJA870" s="204"/>
      <c r="CJB870" s="204"/>
      <c r="CJC870" s="204"/>
      <c r="CJD870" s="204"/>
      <c r="CJE870" s="204"/>
      <c r="CJF870" s="204"/>
      <c r="CJG870" s="204"/>
      <c r="CJH870" s="204"/>
      <c r="CJI870" s="204"/>
      <c r="CJJ870" s="204"/>
      <c r="CJK870" s="204"/>
      <c r="CJL870" s="204"/>
      <c r="CJM870" s="204"/>
      <c r="CJN870" s="204"/>
      <c r="CJO870" s="204"/>
      <c r="CJP870" s="204"/>
      <c r="CJQ870" s="204"/>
      <c r="CJR870" s="204"/>
      <c r="CJS870" s="204"/>
      <c r="CJT870" s="204"/>
      <c r="CJU870" s="204"/>
      <c r="CJV870" s="204"/>
      <c r="CJW870" s="204"/>
      <c r="CJX870" s="204"/>
      <c r="CJY870" s="204"/>
      <c r="CJZ870" s="204"/>
      <c r="CKA870" s="204"/>
      <c r="CKB870" s="204"/>
      <c r="CKC870" s="204"/>
      <c r="CKD870" s="204"/>
      <c r="CKE870" s="204"/>
      <c r="CKF870" s="204"/>
      <c r="CKG870" s="204"/>
      <c r="CKH870" s="204"/>
      <c r="CKI870" s="204"/>
      <c r="CKJ870" s="204"/>
      <c r="CKK870" s="204"/>
      <c r="CKL870" s="204"/>
      <c r="CKM870" s="204"/>
      <c r="CKN870" s="204"/>
      <c r="CKO870" s="204"/>
      <c r="CKP870" s="204"/>
      <c r="CKQ870" s="204"/>
      <c r="CKR870" s="204"/>
      <c r="CKS870" s="204"/>
      <c r="CKT870" s="204"/>
      <c r="CKU870" s="204"/>
      <c r="CKV870" s="204"/>
      <c r="CKW870" s="204"/>
      <c r="CKX870" s="204"/>
      <c r="CKY870" s="204"/>
      <c r="CKZ870" s="204"/>
      <c r="CLA870" s="204"/>
      <c r="CLB870" s="204"/>
      <c r="CLC870" s="204"/>
      <c r="CLD870" s="204"/>
      <c r="CLE870" s="204"/>
      <c r="CLF870" s="204"/>
      <c r="CLG870" s="204"/>
      <c r="CLH870" s="204"/>
      <c r="CLI870" s="204"/>
      <c r="CLJ870" s="204"/>
      <c r="CLK870" s="204"/>
      <c r="CLL870" s="204"/>
      <c r="CLM870" s="204"/>
      <c r="CLN870" s="204"/>
      <c r="CLO870" s="204"/>
      <c r="CLP870" s="204"/>
      <c r="CLQ870" s="204"/>
      <c r="CLR870" s="204"/>
      <c r="CLS870" s="204"/>
      <c r="CLT870" s="204"/>
      <c r="CLU870" s="204"/>
      <c r="CLV870" s="204"/>
      <c r="CLW870" s="204"/>
      <c r="CLX870" s="204"/>
      <c r="CLY870" s="204"/>
      <c r="CLZ870" s="204"/>
      <c r="CMA870" s="204"/>
      <c r="CMB870" s="204"/>
      <c r="CMC870" s="204"/>
      <c r="CMD870" s="204"/>
      <c r="CME870" s="204"/>
      <c r="CMF870" s="204"/>
      <c r="CMG870" s="204"/>
      <c r="CMH870" s="204"/>
      <c r="CMI870" s="204"/>
      <c r="CMJ870" s="204"/>
      <c r="CMK870" s="204"/>
      <c r="CML870" s="204"/>
      <c r="CMM870" s="204"/>
      <c r="CMN870" s="204"/>
      <c r="CMO870" s="204"/>
      <c r="CMP870" s="204"/>
      <c r="CMQ870" s="204"/>
      <c r="CMR870" s="204"/>
      <c r="CMS870" s="204"/>
      <c r="CMT870" s="204"/>
      <c r="CMU870" s="204"/>
      <c r="CMV870" s="204"/>
      <c r="CMW870" s="204"/>
      <c r="CMX870" s="204"/>
      <c r="CMY870" s="204"/>
      <c r="CMZ870" s="204"/>
      <c r="CNA870" s="204"/>
      <c r="CNB870" s="204"/>
      <c r="CNC870" s="204"/>
      <c r="CND870" s="204"/>
      <c r="CNE870" s="204"/>
      <c r="CNF870" s="204"/>
      <c r="CNG870" s="204"/>
      <c r="CNH870" s="204"/>
      <c r="CNI870" s="204"/>
      <c r="CNJ870" s="204"/>
      <c r="CNK870" s="204"/>
      <c r="CNL870" s="204"/>
      <c r="CNM870" s="204"/>
      <c r="CNN870" s="204"/>
      <c r="CNO870" s="204"/>
      <c r="CNP870" s="204"/>
      <c r="CNQ870" s="204"/>
      <c r="CNR870" s="204"/>
      <c r="CNS870" s="204"/>
      <c r="CNT870" s="204"/>
      <c r="CNU870" s="204"/>
      <c r="CNV870" s="204"/>
      <c r="CNW870" s="204"/>
      <c r="CNX870" s="204"/>
      <c r="CNY870" s="204"/>
      <c r="CNZ870" s="204"/>
      <c r="COA870" s="204"/>
      <c r="COB870" s="204"/>
      <c r="COC870" s="204"/>
      <c r="COD870" s="204"/>
      <c r="COE870" s="204"/>
      <c r="COF870" s="204"/>
      <c r="COG870" s="204"/>
      <c r="COH870" s="204"/>
      <c r="COI870" s="204"/>
      <c r="COJ870" s="204"/>
      <c r="COK870" s="204"/>
      <c r="COL870" s="204"/>
      <c r="COM870" s="204"/>
      <c r="CON870" s="204"/>
      <c r="COO870" s="204"/>
      <c r="COP870" s="204"/>
      <c r="COQ870" s="204"/>
      <c r="COR870" s="204"/>
      <c r="COS870" s="204"/>
      <c r="COT870" s="204"/>
      <c r="COU870" s="204"/>
      <c r="COV870" s="204"/>
      <c r="COW870" s="204"/>
      <c r="COX870" s="204"/>
      <c r="COY870" s="204"/>
      <c r="COZ870" s="204"/>
      <c r="CPA870" s="204"/>
      <c r="CPB870" s="204"/>
      <c r="CPC870" s="204"/>
      <c r="CPD870" s="204"/>
      <c r="CPE870" s="204"/>
      <c r="CPF870" s="204"/>
      <c r="CPG870" s="204"/>
      <c r="CPH870" s="204"/>
      <c r="CPI870" s="204"/>
      <c r="CPJ870" s="204"/>
      <c r="CPK870" s="204"/>
      <c r="CPL870" s="204"/>
      <c r="CPM870" s="204"/>
      <c r="CPN870" s="204"/>
      <c r="CPO870" s="204"/>
      <c r="CPP870" s="204"/>
      <c r="CPQ870" s="204"/>
      <c r="CPR870" s="204"/>
      <c r="CPS870" s="204"/>
      <c r="CPT870" s="204"/>
      <c r="CPU870" s="204"/>
      <c r="CPV870" s="204"/>
      <c r="CPW870" s="204"/>
      <c r="CPX870" s="204"/>
      <c r="CPY870" s="204"/>
      <c r="CPZ870" s="204"/>
      <c r="CQA870" s="204"/>
      <c r="CQB870" s="204"/>
      <c r="CQC870" s="204"/>
      <c r="CQD870" s="204"/>
      <c r="CQE870" s="204"/>
      <c r="CQF870" s="204"/>
      <c r="CQG870" s="204"/>
      <c r="CQH870" s="204"/>
      <c r="CQI870" s="204"/>
      <c r="CQJ870" s="204"/>
      <c r="CQK870" s="204"/>
      <c r="CQL870" s="204"/>
      <c r="CQM870" s="204"/>
      <c r="CQN870" s="204"/>
      <c r="CQO870" s="204"/>
      <c r="CQP870" s="204"/>
      <c r="CQQ870" s="204"/>
      <c r="CQR870" s="204"/>
      <c r="CQS870" s="204"/>
      <c r="CQT870" s="204"/>
      <c r="CQU870" s="204"/>
      <c r="CQV870" s="204"/>
      <c r="CQW870" s="204"/>
      <c r="CQX870" s="204"/>
      <c r="CQY870" s="204"/>
      <c r="CQZ870" s="204"/>
      <c r="CRA870" s="204"/>
      <c r="CRB870" s="204"/>
      <c r="CRC870" s="204"/>
      <c r="CRD870" s="204"/>
      <c r="CRE870" s="204"/>
      <c r="CRF870" s="204"/>
      <c r="CRG870" s="204"/>
      <c r="CRH870" s="204"/>
      <c r="CRI870" s="204"/>
      <c r="CRJ870" s="204"/>
      <c r="CRK870" s="204"/>
      <c r="CRL870" s="204"/>
      <c r="CRM870" s="204"/>
      <c r="CRN870" s="204"/>
      <c r="CRO870" s="204"/>
      <c r="CRP870" s="204"/>
      <c r="CRQ870" s="204"/>
      <c r="CRR870" s="204"/>
      <c r="CRS870" s="204"/>
      <c r="CRT870" s="204"/>
      <c r="CRU870" s="204"/>
      <c r="CRV870" s="204"/>
      <c r="CRW870" s="204"/>
      <c r="CRX870" s="204"/>
      <c r="CRY870" s="204"/>
      <c r="CRZ870" s="204"/>
      <c r="CSA870" s="204"/>
      <c r="CSB870" s="204"/>
      <c r="CSC870" s="204"/>
      <c r="CSD870" s="204"/>
      <c r="CSE870" s="204"/>
      <c r="CSF870" s="204"/>
      <c r="CSG870" s="204"/>
      <c r="CSH870" s="204"/>
      <c r="CSI870" s="204"/>
      <c r="CSJ870" s="204"/>
      <c r="CSK870" s="204"/>
      <c r="CSL870" s="204"/>
      <c r="CSM870" s="204"/>
      <c r="CSN870" s="204"/>
      <c r="CSO870" s="204"/>
      <c r="CSP870" s="204"/>
      <c r="CSQ870" s="204"/>
      <c r="CSR870" s="204"/>
      <c r="CSS870" s="204"/>
      <c r="CST870" s="204"/>
      <c r="CSU870" s="204"/>
      <c r="CSV870" s="204"/>
      <c r="CSW870" s="204"/>
      <c r="CSX870" s="204"/>
      <c r="CSY870" s="204"/>
      <c r="CSZ870" s="204"/>
      <c r="CTA870" s="204"/>
      <c r="CTB870" s="204"/>
      <c r="CTC870" s="204"/>
      <c r="CTD870" s="204"/>
      <c r="CTE870" s="204"/>
      <c r="CTF870" s="204"/>
      <c r="CTG870" s="204"/>
      <c r="CTH870" s="204"/>
      <c r="CTI870" s="204"/>
      <c r="CTJ870" s="204"/>
      <c r="CTK870" s="204"/>
      <c r="CTL870" s="204"/>
      <c r="CTM870" s="204"/>
      <c r="CTN870" s="204"/>
      <c r="CTO870" s="204"/>
      <c r="CTP870" s="204"/>
      <c r="CTQ870" s="204"/>
      <c r="CTR870" s="204"/>
      <c r="CTS870" s="204"/>
      <c r="CTT870" s="204"/>
      <c r="CTU870" s="204"/>
      <c r="CTV870" s="204"/>
      <c r="CTW870" s="204"/>
      <c r="CTX870" s="204"/>
      <c r="CTY870" s="204"/>
      <c r="CTZ870" s="204"/>
      <c r="CUA870" s="204"/>
      <c r="CUB870" s="204"/>
      <c r="CUC870" s="204"/>
      <c r="CUD870" s="204"/>
      <c r="CUE870" s="204"/>
      <c r="CUF870" s="204"/>
      <c r="CUG870" s="204"/>
      <c r="CUH870" s="204"/>
      <c r="CUI870" s="204"/>
      <c r="CUJ870" s="204"/>
      <c r="CUK870" s="204"/>
      <c r="CUL870" s="204"/>
      <c r="CUM870" s="204"/>
      <c r="CUN870" s="204"/>
      <c r="CUO870" s="204"/>
      <c r="CUP870" s="204"/>
      <c r="CUQ870" s="204"/>
      <c r="CUR870" s="204"/>
      <c r="CUS870" s="204"/>
      <c r="CUT870" s="204"/>
      <c r="CUU870" s="204"/>
      <c r="CUV870" s="204"/>
      <c r="CUW870" s="204"/>
      <c r="CUX870" s="204"/>
      <c r="CUY870" s="204"/>
      <c r="CUZ870" s="204"/>
      <c r="CVA870" s="204"/>
      <c r="CVB870" s="204"/>
      <c r="CVC870" s="204"/>
      <c r="CVD870" s="204"/>
      <c r="CVE870" s="204"/>
      <c r="CVF870" s="204"/>
      <c r="CVG870" s="204"/>
      <c r="CVH870" s="204"/>
      <c r="CVI870" s="204"/>
      <c r="CVJ870" s="204"/>
      <c r="CVK870" s="204"/>
      <c r="CVL870" s="204"/>
      <c r="CVM870" s="204"/>
      <c r="CVN870" s="204"/>
      <c r="CVO870" s="204"/>
      <c r="CVP870" s="204"/>
      <c r="CVQ870" s="204"/>
      <c r="CVR870" s="204"/>
      <c r="CVS870" s="204"/>
      <c r="CVT870" s="204"/>
      <c r="CVU870" s="204"/>
      <c r="CVV870" s="204"/>
      <c r="CVW870" s="204"/>
      <c r="CVX870" s="204"/>
      <c r="CVY870" s="204"/>
      <c r="CVZ870" s="204"/>
      <c r="CWA870" s="204"/>
      <c r="CWB870" s="204"/>
      <c r="CWC870" s="204"/>
      <c r="CWD870" s="204"/>
      <c r="CWE870" s="204"/>
      <c r="CWF870" s="204"/>
      <c r="CWG870" s="204"/>
      <c r="CWH870" s="204"/>
      <c r="CWI870" s="204"/>
      <c r="CWJ870" s="204"/>
      <c r="CWK870" s="204"/>
      <c r="CWL870" s="204"/>
      <c r="CWM870" s="204"/>
      <c r="CWN870" s="204"/>
      <c r="CWO870" s="204"/>
      <c r="CWP870" s="204"/>
      <c r="CWQ870" s="204"/>
      <c r="CWR870" s="204"/>
      <c r="CWS870" s="204"/>
      <c r="CWT870" s="204"/>
      <c r="CWU870" s="204"/>
      <c r="CWV870" s="204"/>
      <c r="CWW870" s="204"/>
      <c r="CWX870" s="204"/>
      <c r="CWY870" s="204"/>
      <c r="CWZ870" s="204"/>
      <c r="CXA870" s="204"/>
      <c r="CXB870" s="204"/>
      <c r="CXC870" s="204"/>
      <c r="CXD870" s="204"/>
      <c r="CXE870" s="204"/>
      <c r="CXF870" s="204"/>
      <c r="CXG870" s="204"/>
      <c r="CXH870" s="204"/>
      <c r="CXI870" s="204"/>
      <c r="CXJ870" s="204"/>
      <c r="CXK870" s="204"/>
      <c r="CXL870" s="204"/>
      <c r="CXM870" s="204"/>
      <c r="CXN870" s="204"/>
      <c r="CXO870" s="204"/>
      <c r="CXP870" s="204"/>
      <c r="CXQ870" s="204"/>
      <c r="CXR870" s="204"/>
      <c r="CXS870" s="204"/>
      <c r="CXT870" s="204"/>
      <c r="CXU870" s="204"/>
      <c r="CXV870" s="204"/>
      <c r="CXW870" s="204"/>
      <c r="CXX870" s="204"/>
      <c r="CXY870" s="204"/>
      <c r="CXZ870" s="204"/>
      <c r="CYA870" s="204"/>
      <c r="CYB870" s="204"/>
      <c r="CYC870" s="204"/>
      <c r="CYD870" s="204"/>
      <c r="CYE870" s="204"/>
      <c r="CYF870" s="204"/>
      <c r="CYG870" s="204"/>
      <c r="CYH870" s="204"/>
      <c r="CYI870" s="204"/>
      <c r="CYJ870" s="204"/>
      <c r="CYK870" s="204"/>
      <c r="CYL870" s="204"/>
      <c r="CYM870" s="204"/>
      <c r="CYN870" s="204"/>
      <c r="CYO870" s="204"/>
      <c r="CYP870" s="204"/>
      <c r="CYQ870" s="204"/>
      <c r="CYR870" s="204"/>
      <c r="CYS870" s="204"/>
      <c r="CYT870" s="204"/>
      <c r="CYU870" s="204"/>
      <c r="CYV870" s="204"/>
      <c r="CYW870" s="204"/>
      <c r="CYX870" s="204"/>
      <c r="CYY870" s="204"/>
      <c r="CYZ870" s="204"/>
      <c r="CZA870" s="204"/>
      <c r="CZB870" s="204"/>
      <c r="CZC870" s="204"/>
      <c r="CZD870" s="204"/>
      <c r="CZE870" s="204"/>
      <c r="CZF870" s="204"/>
      <c r="CZG870" s="204"/>
      <c r="CZH870" s="204"/>
      <c r="CZI870" s="204"/>
      <c r="CZJ870" s="204"/>
      <c r="CZK870" s="204"/>
      <c r="CZL870" s="204"/>
      <c r="CZM870" s="204"/>
      <c r="CZN870" s="204"/>
      <c r="CZO870" s="204"/>
      <c r="CZP870" s="204"/>
      <c r="CZQ870" s="204"/>
      <c r="CZR870" s="204"/>
      <c r="CZS870" s="204"/>
      <c r="CZT870" s="204"/>
      <c r="CZU870" s="204"/>
      <c r="CZV870" s="204"/>
      <c r="CZW870" s="204"/>
      <c r="CZX870" s="204"/>
      <c r="CZY870" s="204"/>
      <c r="CZZ870" s="204"/>
      <c r="DAA870" s="204"/>
      <c r="DAB870" s="204"/>
      <c r="DAC870" s="204"/>
      <c r="DAD870" s="204"/>
      <c r="DAE870" s="204"/>
      <c r="DAF870" s="204"/>
      <c r="DAG870" s="204"/>
      <c r="DAH870" s="204"/>
      <c r="DAI870" s="204"/>
      <c r="DAJ870" s="204"/>
      <c r="DAK870" s="204"/>
      <c r="DAL870" s="204"/>
      <c r="DAM870" s="204"/>
      <c r="DAN870" s="204"/>
      <c r="DAO870" s="204"/>
      <c r="DAP870" s="204"/>
      <c r="DAQ870" s="204"/>
      <c r="DAR870" s="204"/>
      <c r="DAS870" s="204"/>
      <c r="DAT870" s="204"/>
      <c r="DAU870" s="204"/>
      <c r="DAV870" s="204"/>
      <c r="DAW870" s="204"/>
      <c r="DAX870" s="204"/>
      <c r="DAY870" s="204"/>
      <c r="DAZ870" s="204"/>
      <c r="DBA870" s="204"/>
      <c r="DBB870" s="204"/>
      <c r="DBC870" s="204"/>
      <c r="DBD870" s="204"/>
      <c r="DBE870" s="204"/>
      <c r="DBF870" s="204"/>
      <c r="DBG870" s="204"/>
      <c r="DBH870" s="204"/>
      <c r="DBI870" s="204"/>
      <c r="DBJ870" s="204"/>
      <c r="DBK870" s="204"/>
      <c r="DBL870" s="204"/>
      <c r="DBM870" s="204"/>
      <c r="DBN870" s="204"/>
      <c r="DBO870" s="204"/>
      <c r="DBP870" s="204"/>
      <c r="DBQ870" s="204"/>
      <c r="DBR870" s="204"/>
      <c r="DBS870" s="204"/>
      <c r="DBT870" s="204"/>
      <c r="DBU870" s="204"/>
      <c r="DBV870" s="204"/>
      <c r="DBW870" s="204"/>
      <c r="DBX870" s="204"/>
      <c r="DBY870" s="204"/>
      <c r="DBZ870" s="204"/>
      <c r="DCA870" s="204"/>
      <c r="DCB870" s="204"/>
      <c r="DCC870" s="204"/>
      <c r="DCD870" s="204"/>
      <c r="DCE870" s="204"/>
      <c r="DCF870" s="204"/>
      <c r="DCG870" s="204"/>
      <c r="DCH870" s="204"/>
      <c r="DCI870" s="204"/>
      <c r="DCJ870" s="204"/>
      <c r="DCK870" s="204"/>
      <c r="DCL870" s="204"/>
      <c r="DCM870" s="204"/>
      <c r="DCN870" s="204"/>
      <c r="DCO870" s="204"/>
      <c r="DCP870" s="204"/>
      <c r="DCQ870" s="204"/>
      <c r="DCR870" s="204"/>
      <c r="DCS870" s="204"/>
      <c r="DCT870" s="204"/>
      <c r="DCU870" s="204"/>
      <c r="DCV870" s="204"/>
      <c r="DCW870" s="204"/>
      <c r="DCX870" s="204"/>
      <c r="DCY870" s="204"/>
      <c r="DCZ870" s="204"/>
      <c r="DDA870" s="204"/>
      <c r="DDB870" s="204"/>
      <c r="DDC870" s="204"/>
      <c r="DDD870" s="204"/>
      <c r="DDE870" s="204"/>
      <c r="DDF870" s="204"/>
      <c r="DDG870" s="204"/>
      <c r="DDH870" s="204"/>
      <c r="DDI870" s="204"/>
      <c r="DDJ870" s="204"/>
      <c r="DDK870" s="204"/>
      <c r="DDL870" s="204"/>
      <c r="DDM870" s="204"/>
      <c r="DDN870" s="204"/>
      <c r="DDO870" s="204"/>
      <c r="DDP870" s="204"/>
      <c r="DDQ870" s="204"/>
      <c r="DDR870" s="204"/>
      <c r="DDS870" s="204"/>
      <c r="DDT870" s="204"/>
      <c r="DDU870" s="204"/>
      <c r="DDV870" s="204"/>
      <c r="DDW870" s="204"/>
      <c r="DDX870" s="204"/>
      <c r="DDY870" s="204"/>
      <c r="DDZ870" s="204"/>
      <c r="DEA870" s="204"/>
      <c r="DEB870" s="204"/>
      <c r="DEC870" s="204"/>
      <c r="DED870" s="204"/>
      <c r="DEE870" s="204"/>
      <c r="DEF870" s="204"/>
      <c r="DEG870" s="204"/>
      <c r="DEH870" s="204"/>
      <c r="DEI870" s="204"/>
      <c r="DEJ870" s="204"/>
      <c r="DEK870" s="204"/>
      <c r="DEL870" s="204"/>
      <c r="DEM870" s="204"/>
      <c r="DEN870" s="204"/>
      <c r="DEO870" s="204"/>
      <c r="DEP870" s="204"/>
      <c r="DEQ870" s="204"/>
      <c r="DER870" s="204"/>
      <c r="DES870" s="204"/>
      <c r="DET870" s="204"/>
      <c r="DEU870" s="204"/>
      <c r="DEV870" s="204"/>
      <c r="DEW870" s="204"/>
      <c r="DEX870" s="204"/>
      <c r="DEY870" s="204"/>
      <c r="DEZ870" s="204"/>
      <c r="DFA870" s="204"/>
      <c r="DFB870" s="204"/>
      <c r="DFC870" s="204"/>
      <c r="DFD870" s="204"/>
      <c r="DFE870" s="204"/>
      <c r="DFF870" s="204"/>
      <c r="DFG870" s="204"/>
      <c r="DFH870" s="204"/>
      <c r="DFI870" s="204"/>
      <c r="DFJ870" s="204"/>
      <c r="DFK870" s="204"/>
      <c r="DFL870" s="204"/>
      <c r="DFM870" s="204"/>
      <c r="DFN870" s="204"/>
      <c r="DFO870" s="204"/>
      <c r="DFP870" s="204"/>
      <c r="DFQ870" s="204"/>
      <c r="DFR870" s="204"/>
      <c r="DFS870" s="204"/>
      <c r="DFT870" s="204"/>
      <c r="DFU870" s="204"/>
      <c r="DFV870" s="204"/>
      <c r="DFW870" s="204"/>
      <c r="DFX870" s="204"/>
      <c r="DFY870" s="204"/>
      <c r="DFZ870" s="204"/>
      <c r="DGA870" s="204"/>
      <c r="DGB870" s="204"/>
      <c r="DGC870" s="204"/>
      <c r="DGD870" s="204"/>
      <c r="DGE870" s="204"/>
      <c r="DGF870" s="204"/>
      <c r="DGG870" s="204"/>
      <c r="DGH870" s="204"/>
      <c r="DGI870" s="204"/>
      <c r="DGJ870" s="204"/>
      <c r="DGK870" s="204"/>
      <c r="DGL870" s="204"/>
      <c r="DGM870" s="204"/>
      <c r="DGN870" s="204"/>
      <c r="DGO870" s="204"/>
      <c r="DGP870" s="204"/>
      <c r="DGQ870" s="204"/>
      <c r="DGR870" s="204"/>
      <c r="DGS870" s="204"/>
      <c r="DGT870" s="204"/>
      <c r="DGU870" s="204"/>
      <c r="DGV870" s="204"/>
      <c r="DGW870" s="204"/>
      <c r="DGX870" s="204"/>
      <c r="DGY870" s="204"/>
      <c r="DGZ870" s="204"/>
      <c r="DHA870" s="204"/>
      <c r="DHB870" s="204"/>
      <c r="DHC870" s="204"/>
      <c r="DHD870" s="204"/>
      <c r="DHE870" s="204"/>
      <c r="DHF870" s="204"/>
      <c r="DHG870" s="204"/>
      <c r="DHH870" s="204"/>
      <c r="DHI870" s="204"/>
      <c r="DHJ870" s="204"/>
      <c r="DHK870" s="204"/>
      <c r="DHL870" s="204"/>
      <c r="DHM870" s="204"/>
      <c r="DHN870" s="204"/>
      <c r="DHO870" s="204"/>
      <c r="DHP870" s="204"/>
      <c r="DHQ870" s="204"/>
      <c r="DHR870" s="204"/>
      <c r="DHS870" s="204"/>
      <c r="DHT870" s="204"/>
      <c r="DHU870" s="204"/>
      <c r="DHV870" s="204"/>
      <c r="DHW870" s="204"/>
      <c r="DHX870" s="204"/>
      <c r="DHY870" s="204"/>
      <c r="DHZ870" s="204"/>
      <c r="DIA870" s="204"/>
      <c r="DIB870" s="204"/>
      <c r="DIC870" s="204"/>
      <c r="DID870" s="204"/>
      <c r="DIE870" s="204"/>
      <c r="DIF870" s="204"/>
      <c r="DIG870" s="204"/>
      <c r="DIH870" s="204"/>
      <c r="DII870" s="204"/>
      <c r="DIJ870" s="204"/>
      <c r="DIK870" s="204"/>
      <c r="DIL870" s="204"/>
      <c r="DIM870" s="204"/>
      <c r="DIN870" s="204"/>
      <c r="DIO870" s="204"/>
      <c r="DIP870" s="204"/>
      <c r="DIQ870" s="204"/>
      <c r="DIR870" s="204"/>
      <c r="DIS870" s="204"/>
      <c r="DIT870" s="204"/>
      <c r="DIU870" s="204"/>
      <c r="DIV870" s="204"/>
      <c r="DIW870" s="204"/>
      <c r="DIX870" s="204"/>
      <c r="DIY870" s="204"/>
      <c r="DIZ870" s="204"/>
      <c r="DJA870" s="204"/>
      <c r="DJB870" s="204"/>
      <c r="DJC870" s="204"/>
      <c r="DJD870" s="204"/>
      <c r="DJE870" s="204"/>
      <c r="DJF870" s="204"/>
      <c r="DJG870" s="204"/>
      <c r="DJH870" s="204"/>
      <c r="DJI870" s="204"/>
      <c r="DJJ870" s="204"/>
      <c r="DJK870" s="204"/>
      <c r="DJL870" s="204"/>
      <c r="DJM870" s="204"/>
      <c r="DJN870" s="204"/>
      <c r="DJO870" s="204"/>
      <c r="DJP870" s="204"/>
      <c r="DJQ870" s="204"/>
      <c r="DJR870" s="204"/>
      <c r="DJS870" s="204"/>
      <c r="DJT870" s="204"/>
      <c r="DJU870" s="204"/>
      <c r="DJV870" s="204"/>
      <c r="DJW870" s="204"/>
      <c r="DJX870" s="204"/>
      <c r="DJY870" s="204"/>
      <c r="DJZ870" s="204"/>
      <c r="DKA870" s="204"/>
      <c r="DKB870" s="204"/>
      <c r="DKC870" s="204"/>
      <c r="DKD870" s="204"/>
      <c r="DKE870" s="204"/>
      <c r="DKF870" s="204"/>
      <c r="DKG870" s="204"/>
      <c r="DKH870" s="204"/>
      <c r="DKI870" s="204"/>
      <c r="DKJ870" s="204"/>
      <c r="DKK870" s="204"/>
      <c r="DKL870" s="204"/>
      <c r="DKM870" s="204"/>
      <c r="DKN870" s="204"/>
      <c r="DKO870" s="204"/>
      <c r="DKP870" s="204"/>
      <c r="DKQ870" s="204"/>
      <c r="DKR870" s="204"/>
      <c r="DKS870" s="204"/>
      <c r="DKT870" s="204"/>
      <c r="DKU870" s="204"/>
      <c r="DKV870" s="204"/>
      <c r="DKW870" s="204"/>
      <c r="DKX870" s="204"/>
      <c r="DKY870" s="204"/>
      <c r="DKZ870" s="204"/>
      <c r="DLA870" s="204"/>
      <c r="DLB870" s="204"/>
      <c r="DLC870" s="204"/>
      <c r="DLD870" s="204"/>
      <c r="DLE870" s="204"/>
      <c r="DLF870" s="204"/>
      <c r="DLG870" s="204"/>
      <c r="DLH870" s="204"/>
      <c r="DLI870" s="204"/>
      <c r="DLJ870" s="204"/>
      <c r="DLK870" s="204"/>
      <c r="DLL870" s="204"/>
      <c r="DLM870" s="204"/>
      <c r="DLN870" s="204"/>
      <c r="DLO870" s="204"/>
      <c r="DLP870" s="204"/>
      <c r="DLQ870" s="204"/>
      <c r="DLR870" s="204"/>
      <c r="DLS870" s="204"/>
      <c r="DLT870" s="204"/>
      <c r="DLU870" s="204"/>
      <c r="DLV870" s="204"/>
      <c r="DLW870" s="204"/>
      <c r="DLX870" s="204"/>
      <c r="DLY870" s="204"/>
      <c r="DLZ870" s="204"/>
      <c r="DMA870" s="204"/>
      <c r="DMB870" s="204"/>
      <c r="DMC870" s="204"/>
      <c r="DMD870" s="204"/>
      <c r="DME870" s="204"/>
      <c r="DMF870" s="204"/>
      <c r="DMG870" s="204"/>
      <c r="DMH870" s="204"/>
      <c r="DMI870" s="204"/>
      <c r="DMJ870" s="204"/>
      <c r="DMK870" s="204"/>
      <c r="DML870" s="204"/>
      <c r="DMM870" s="204"/>
      <c r="DMN870" s="204"/>
      <c r="DMO870" s="204"/>
      <c r="DMP870" s="204"/>
      <c r="DMQ870" s="204"/>
      <c r="DMR870" s="204"/>
      <c r="DMS870" s="204"/>
      <c r="DMT870" s="204"/>
      <c r="DMU870" s="204"/>
      <c r="DMV870" s="204"/>
      <c r="DMW870" s="204"/>
      <c r="DMX870" s="204"/>
      <c r="DMY870" s="204"/>
      <c r="DMZ870" s="204"/>
      <c r="DNA870" s="204"/>
      <c r="DNB870" s="204"/>
      <c r="DNC870" s="204"/>
      <c r="DND870" s="204"/>
      <c r="DNE870" s="204"/>
      <c r="DNF870" s="204"/>
      <c r="DNG870" s="204"/>
      <c r="DNH870" s="204"/>
      <c r="DNI870" s="204"/>
      <c r="DNJ870" s="204"/>
      <c r="DNK870" s="204"/>
      <c r="DNL870" s="204"/>
      <c r="DNM870" s="204"/>
      <c r="DNN870" s="204"/>
      <c r="DNO870" s="204"/>
      <c r="DNP870" s="204"/>
      <c r="DNQ870" s="204"/>
      <c r="DNR870" s="204"/>
      <c r="DNS870" s="204"/>
      <c r="DNT870" s="204"/>
      <c r="DNU870" s="204"/>
      <c r="DNV870" s="204"/>
      <c r="DNW870" s="204"/>
      <c r="DNX870" s="204"/>
      <c r="DNY870" s="204"/>
      <c r="DNZ870" s="204"/>
      <c r="DOA870" s="204"/>
      <c r="DOB870" s="204"/>
      <c r="DOC870" s="204"/>
      <c r="DOD870" s="204"/>
      <c r="DOE870" s="204"/>
      <c r="DOF870" s="204"/>
      <c r="DOG870" s="204"/>
      <c r="DOH870" s="204"/>
      <c r="DOI870" s="204"/>
      <c r="DOJ870" s="204"/>
      <c r="DOK870" s="204"/>
      <c r="DOL870" s="204"/>
      <c r="DOM870" s="204"/>
      <c r="DON870" s="204"/>
      <c r="DOO870" s="204"/>
      <c r="DOP870" s="204"/>
      <c r="DOQ870" s="204"/>
      <c r="DOR870" s="204"/>
      <c r="DOS870" s="204"/>
      <c r="DOT870" s="204"/>
      <c r="DOU870" s="204"/>
      <c r="DOV870" s="204"/>
      <c r="DOW870" s="204"/>
      <c r="DOX870" s="204"/>
      <c r="DOY870" s="204"/>
      <c r="DOZ870" s="204"/>
      <c r="DPA870" s="204"/>
      <c r="DPB870" s="204"/>
      <c r="DPC870" s="204"/>
      <c r="DPD870" s="204"/>
      <c r="DPE870" s="204"/>
      <c r="DPF870" s="204"/>
      <c r="DPG870" s="204"/>
      <c r="DPH870" s="204"/>
      <c r="DPI870" s="204"/>
      <c r="DPJ870" s="204"/>
      <c r="DPK870" s="204"/>
      <c r="DPL870" s="204"/>
      <c r="DPM870" s="204"/>
      <c r="DPN870" s="204"/>
      <c r="DPO870" s="204"/>
      <c r="DPP870" s="204"/>
      <c r="DPQ870" s="204"/>
      <c r="DPR870" s="204"/>
      <c r="DPS870" s="204"/>
      <c r="DPT870" s="204"/>
      <c r="DPU870" s="204"/>
      <c r="DPV870" s="204"/>
      <c r="DPW870" s="204"/>
      <c r="DPX870" s="204"/>
      <c r="DPY870" s="204"/>
      <c r="DPZ870" s="204"/>
      <c r="DQA870" s="204"/>
      <c r="DQB870" s="204"/>
      <c r="DQC870" s="204"/>
      <c r="DQD870" s="204"/>
      <c r="DQE870" s="204"/>
      <c r="DQF870" s="204"/>
      <c r="DQG870" s="204"/>
      <c r="DQH870" s="204"/>
      <c r="DQI870" s="204"/>
      <c r="DQJ870" s="204"/>
      <c r="DQK870" s="204"/>
      <c r="DQL870" s="204"/>
      <c r="DQM870" s="204"/>
      <c r="DQN870" s="204"/>
      <c r="DQO870" s="204"/>
      <c r="DQP870" s="204"/>
      <c r="DQQ870" s="204"/>
      <c r="DQR870" s="204"/>
      <c r="DQS870" s="204"/>
      <c r="DQT870" s="204"/>
      <c r="DQU870" s="204"/>
      <c r="DQV870" s="204"/>
      <c r="DQW870" s="204"/>
      <c r="DQX870" s="204"/>
      <c r="DQY870" s="204"/>
      <c r="DQZ870" s="204"/>
      <c r="DRA870" s="204"/>
      <c r="DRB870" s="204"/>
      <c r="DRC870" s="204"/>
      <c r="DRD870" s="204"/>
      <c r="DRE870" s="204"/>
      <c r="DRF870" s="204"/>
      <c r="DRG870" s="204"/>
      <c r="DRH870" s="204"/>
      <c r="DRI870" s="204"/>
      <c r="DRJ870" s="204"/>
      <c r="DRK870" s="204"/>
      <c r="DRL870" s="204"/>
      <c r="DRM870" s="204"/>
      <c r="DRN870" s="204"/>
      <c r="DRO870" s="204"/>
      <c r="DRP870" s="204"/>
      <c r="DRQ870" s="204"/>
      <c r="DRR870" s="204"/>
      <c r="DRS870" s="204"/>
      <c r="DRT870" s="204"/>
      <c r="DRU870" s="204"/>
      <c r="DRV870" s="204"/>
      <c r="DRW870" s="204"/>
      <c r="DRX870" s="204"/>
      <c r="DRY870" s="204"/>
      <c r="DRZ870" s="204"/>
      <c r="DSA870" s="204"/>
      <c r="DSB870" s="204"/>
      <c r="DSC870" s="204"/>
      <c r="DSD870" s="204"/>
      <c r="DSE870" s="204"/>
      <c r="DSF870" s="204"/>
      <c r="DSG870" s="204"/>
      <c r="DSH870" s="204"/>
      <c r="DSI870" s="204"/>
      <c r="DSJ870" s="204"/>
      <c r="DSK870" s="204"/>
      <c r="DSL870" s="204"/>
      <c r="DSM870" s="204"/>
      <c r="DSN870" s="204"/>
      <c r="DSO870" s="204"/>
      <c r="DSP870" s="204"/>
      <c r="DSQ870" s="204"/>
      <c r="DSR870" s="204"/>
      <c r="DSS870" s="204"/>
      <c r="DST870" s="204"/>
      <c r="DSU870" s="204"/>
      <c r="DSV870" s="204"/>
      <c r="DSW870" s="204"/>
      <c r="DSX870" s="204"/>
      <c r="DSY870" s="204"/>
      <c r="DSZ870" s="204"/>
      <c r="DTA870" s="204"/>
      <c r="DTB870" s="204"/>
      <c r="DTC870" s="204"/>
      <c r="DTD870" s="204"/>
      <c r="DTE870" s="204"/>
      <c r="DTF870" s="204"/>
      <c r="DTG870" s="204"/>
      <c r="DTH870" s="204"/>
      <c r="DTI870" s="204"/>
      <c r="DTJ870" s="204"/>
      <c r="DTK870" s="204"/>
      <c r="DTL870" s="204"/>
      <c r="DTM870" s="204"/>
      <c r="DTN870" s="204"/>
      <c r="DTO870" s="204"/>
      <c r="DTP870" s="204"/>
      <c r="DTQ870" s="204"/>
      <c r="DTR870" s="204"/>
      <c r="DTS870" s="204"/>
      <c r="DTT870" s="204"/>
      <c r="DTU870" s="204"/>
      <c r="DTV870" s="204"/>
      <c r="DTW870" s="204"/>
      <c r="DTX870" s="204"/>
      <c r="DTY870" s="204"/>
      <c r="DTZ870" s="204"/>
      <c r="DUA870" s="204"/>
      <c r="DUB870" s="204"/>
      <c r="DUC870" s="204"/>
      <c r="DUD870" s="204"/>
      <c r="DUE870" s="204"/>
      <c r="DUF870" s="204"/>
      <c r="DUG870" s="204"/>
      <c r="DUH870" s="204"/>
      <c r="DUI870" s="204"/>
      <c r="DUJ870" s="204"/>
      <c r="DUK870" s="204"/>
      <c r="DUL870" s="204"/>
      <c r="DUM870" s="204"/>
      <c r="DUN870" s="204"/>
      <c r="DUO870" s="204"/>
      <c r="DUP870" s="204"/>
      <c r="DUQ870" s="204"/>
      <c r="DUR870" s="204"/>
      <c r="DUS870" s="204"/>
      <c r="DUT870" s="204"/>
      <c r="DUU870" s="204"/>
      <c r="DUV870" s="204"/>
      <c r="DUW870" s="204"/>
      <c r="DUX870" s="204"/>
      <c r="DUY870" s="204"/>
      <c r="DUZ870" s="204"/>
      <c r="DVA870" s="204"/>
      <c r="DVB870" s="204"/>
      <c r="DVC870" s="204"/>
      <c r="DVD870" s="204"/>
      <c r="DVE870" s="204"/>
      <c r="DVF870" s="204"/>
      <c r="DVG870" s="204"/>
      <c r="DVH870" s="204"/>
      <c r="DVI870" s="204"/>
      <c r="DVJ870" s="204"/>
      <c r="DVK870" s="204"/>
      <c r="DVL870" s="204"/>
      <c r="DVM870" s="204"/>
      <c r="DVN870" s="204"/>
      <c r="DVO870" s="204"/>
      <c r="DVP870" s="204"/>
      <c r="DVQ870" s="204"/>
      <c r="DVR870" s="204"/>
      <c r="DVS870" s="204"/>
      <c r="DVT870" s="204"/>
      <c r="DVU870" s="204"/>
      <c r="DVV870" s="204"/>
      <c r="DVW870" s="204"/>
      <c r="DVX870" s="204"/>
      <c r="DVY870" s="204"/>
      <c r="DVZ870" s="204"/>
      <c r="DWA870" s="204"/>
      <c r="DWB870" s="204"/>
      <c r="DWC870" s="204"/>
      <c r="DWD870" s="204"/>
      <c r="DWE870" s="204"/>
      <c r="DWF870" s="204"/>
      <c r="DWG870" s="204"/>
      <c r="DWH870" s="204"/>
      <c r="DWI870" s="204"/>
      <c r="DWJ870" s="204"/>
      <c r="DWK870" s="204"/>
      <c r="DWL870" s="204"/>
      <c r="DWM870" s="204"/>
      <c r="DWN870" s="204"/>
      <c r="DWO870" s="204"/>
      <c r="DWP870" s="204"/>
      <c r="DWQ870" s="204"/>
      <c r="DWR870" s="204"/>
      <c r="DWS870" s="204"/>
      <c r="DWT870" s="204"/>
      <c r="DWU870" s="204"/>
      <c r="DWV870" s="204"/>
      <c r="DWW870" s="204"/>
      <c r="DWX870" s="204"/>
      <c r="DWY870" s="204"/>
      <c r="DWZ870" s="204"/>
      <c r="DXA870" s="204"/>
      <c r="DXB870" s="204"/>
      <c r="DXC870" s="204"/>
      <c r="DXD870" s="204"/>
      <c r="DXE870" s="204"/>
      <c r="DXF870" s="204"/>
      <c r="DXG870" s="204"/>
      <c r="DXH870" s="204"/>
      <c r="DXI870" s="204"/>
      <c r="DXJ870" s="204"/>
      <c r="DXK870" s="204"/>
      <c r="DXL870" s="204"/>
      <c r="DXM870" s="204"/>
      <c r="DXN870" s="204"/>
      <c r="DXO870" s="204"/>
      <c r="DXP870" s="204"/>
      <c r="DXQ870" s="204"/>
      <c r="DXR870" s="204"/>
      <c r="DXS870" s="204"/>
      <c r="DXT870" s="204"/>
      <c r="DXU870" s="204"/>
      <c r="DXV870" s="204"/>
      <c r="DXW870" s="204"/>
      <c r="DXX870" s="204"/>
      <c r="DXY870" s="204"/>
      <c r="DXZ870" s="204"/>
      <c r="DYA870" s="204"/>
      <c r="DYB870" s="204"/>
      <c r="DYC870" s="204"/>
      <c r="DYD870" s="204"/>
      <c r="DYE870" s="204"/>
      <c r="DYF870" s="204"/>
      <c r="DYG870" s="204"/>
      <c r="DYH870" s="204"/>
      <c r="DYI870" s="204"/>
      <c r="DYJ870" s="204"/>
      <c r="DYK870" s="204"/>
      <c r="DYL870" s="204"/>
      <c r="DYM870" s="204"/>
      <c r="DYN870" s="204"/>
      <c r="DYO870" s="204"/>
      <c r="DYP870" s="204"/>
      <c r="DYQ870" s="204"/>
      <c r="DYR870" s="204"/>
      <c r="DYS870" s="204"/>
      <c r="DYT870" s="204"/>
      <c r="DYU870" s="204"/>
      <c r="DYV870" s="204"/>
      <c r="DYW870" s="204"/>
      <c r="DYX870" s="204"/>
      <c r="DYY870" s="204"/>
      <c r="DYZ870" s="204"/>
      <c r="DZA870" s="204"/>
      <c r="DZB870" s="204"/>
      <c r="DZC870" s="204"/>
      <c r="DZD870" s="204"/>
      <c r="DZE870" s="204"/>
      <c r="DZF870" s="204"/>
      <c r="DZG870" s="204"/>
      <c r="DZH870" s="204"/>
      <c r="DZI870" s="204"/>
      <c r="DZJ870" s="204"/>
      <c r="DZK870" s="204"/>
      <c r="DZL870" s="204"/>
      <c r="DZM870" s="204"/>
      <c r="DZN870" s="204"/>
      <c r="DZO870" s="204"/>
      <c r="DZP870" s="204"/>
      <c r="DZQ870" s="204"/>
      <c r="DZR870" s="204"/>
      <c r="DZS870" s="204"/>
      <c r="DZT870" s="204"/>
      <c r="DZU870" s="204"/>
      <c r="DZV870" s="204"/>
      <c r="DZW870" s="204"/>
      <c r="DZX870" s="204"/>
      <c r="DZY870" s="204"/>
      <c r="DZZ870" s="204"/>
      <c r="EAA870" s="204"/>
      <c r="EAB870" s="204"/>
      <c r="EAC870" s="204"/>
      <c r="EAD870" s="204"/>
      <c r="EAE870" s="204"/>
      <c r="EAF870" s="204"/>
      <c r="EAG870" s="204"/>
      <c r="EAH870" s="204"/>
      <c r="EAI870" s="204"/>
      <c r="EAJ870" s="204"/>
      <c r="EAK870" s="204"/>
      <c r="EAL870" s="204"/>
      <c r="EAM870" s="204"/>
      <c r="EAN870" s="204"/>
      <c r="EAO870" s="204"/>
      <c r="EAP870" s="204"/>
      <c r="EAQ870" s="204"/>
      <c r="EAR870" s="204"/>
      <c r="EAS870" s="204"/>
      <c r="EAT870" s="204"/>
      <c r="EAU870" s="204"/>
      <c r="EAV870" s="204"/>
      <c r="EAW870" s="204"/>
      <c r="EAX870" s="204"/>
      <c r="EAY870" s="204"/>
      <c r="EAZ870" s="204"/>
      <c r="EBA870" s="204"/>
      <c r="EBB870" s="204"/>
      <c r="EBC870" s="204"/>
      <c r="EBD870" s="204"/>
      <c r="EBE870" s="204"/>
      <c r="EBF870" s="204"/>
      <c r="EBG870" s="204"/>
      <c r="EBH870" s="204"/>
      <c r="EBI870" s="204"/>
      <c r="EBJ870" s="204"/>
      <c r="EBK870" s="204"/>
      <c r="EBL870" s="204"/>
      <c r="EBM870" s="204"/>
      <c r="EBN870" s="204"/>
      <c r="EBO870" s="204"/>
      <c r="EBP870" s="204"/>
      <c r="EBQ870" s="204"/>
      <c r="EBR870" s="204"/>
      <c r="EBS870" s="204"/>
      <c r="EBT870" s="204"/>
      <c r="EBU870" s="204"/>
      <c r="EBV870" s="204"/>
      <c r="EBW870" s="204"/>
      <c r="EBX870" s="204"/>
      <c r="EBY870" s="204"/>
      <c r="EBZ870" s="204"/>
      <c r="ECA870" s="204"/>
      <c r="ECB870" s="204"/>
      <c r="ECC870" s="204"/>
      <c r="ECD870" s="204"/>
      <c r="ECE870" s="204"/>
      <c r="ECF870" s="204"/>
      <c r="ECG870" s="204"/>
      <c r="ECH870" s="204"/>
      <c r="ECI870" s="204"/>
      <c r="ECJ870" s="204"/>
      <c r="ECK870" s="204"/>
      <c r="ECL870" s="204"/>
      <c r="ECM870" s="204"/>
      <c r="ECN870" s="204"/>
      <c r="ECO870" s="204"/>
      <c r="ECP870" s="204"/>
      <c r="ECQ870" s="204"/>
      <c r="ECR870" s="204"/>
      <c r="ECS870" s="204"/>
      <c r="ECT870" s="204"/>
      <c r="ECU870" s="204"/>
      <c r="ECV870" s="204"/>
      <c r="ECW870" s="204"/>
      <c r="ECX870" s="204"/>
      <c r="ECY870" s="204"/>
      <c r="ECZ870" s="204"/>
      <c r="EDA870" s="204"/>
      <c r="EDB870" s="204"/>
      <c r="EDC870" s="204"/>
      <c r="EDD870" s="204"/>
      <c r="EDE870" s="204"/>
      <c r="EDF870" s="204"/>
      <c r="EDG870" s="204"/>
      <c r="EDH870" s="204"/>
      <c r="EDI870" s="204"/>
      <c r="EDJ870" s="204"/>
      <c r="EDK870" s="204"/>
      <c r="EDL870" s="204"/>
      <c r="EDM870" s="204"/>
      <c r="EDN870" s="204"/>
      <c r="EDO870" s="204"/>
      <c r="EDP870" s="204"/>
      <c r="EDQ870" s="204"/>
      <c r="EDR870" s="204"/>
      <c r="EDS870" s="204"/>
      <c r="EDT870" s="204"/>
      <c r="EDU870" s="204"/>
      <c r="EDV870" s="204"/>
      <c r="EDW870" s="204"/>
      <c r="EDX870" s="204"/>
      <c r="EDY870" s="204"/>
      <c r="EDZ870" s="204"/>
      <c r="EEA870" s="204"/>
      <c r="EEB870" s="204"/>
      <c r="EEC870" s="204"/>
      <c r="EED870" s="204"/>
      <c r="EEE870" s="204"/>
      <c r="EEF870" s="204"/>
      <c r="EEG870" s="204"/>
      <c r="EEH870" s="204"/>
      <c r="EEI870" s="204"/>
      <c r="EEJ870" s="204"/>
      <c r="EEK870" s="204"/>
      <c r="EEL870" s="204"/>
      <c r="EEM870" s="204"/>
      <c r="EEN870" s="204"/>
      <c r="EEO870" s="204"/>
      <c r="EEP870" s="204"/>
      <c r="EEQ870" s="204"/>
      <c r="EER870" s="204"/>
      <c r="EES870" s="204"/>
      <c r="EET870" s="204"/>
      <c r="EEU870" s="204"/>
      <c r="EEV870" s="204"/>
      <c r="EEW870" s="204"/>
      <c r="EEX870" s="204"/>
      <c r="EEY870" s="204"/>
      <c r="EEZ870" s="204"/>
      <c r="EFA870" s="204"/>
      <c r="EFB870" s="204"/>
      <c r="EFC870" s="204"/>
      <c r="EFD870" s="204"/>
      <c r="EFE870" s="204"/>
      <c r="EFF870" s="204"/>
      <c r="EFG870" s="204"/>
      <c r="EFH870" s="204"/>
      <c r="EFI870" s="204"/>
      <c r="EFJ870" s="204"/>
      <c r="EFK870" s="204"/>
      <c r="EFL870" s="204"/>
      <c r="EFM870" s="204"/>
      <c r="EFN870" s="204"/>
      <c r="EFO870" s="204"/>
      <c r="EFP870" s="204"/>
      <c r="EFQ870" s="204"/>
      <c r="EFR870" s="204"/>
      <c r="EFS870" s="204"/>
      <c r="EFT870" s="204"/>
      <c r="EFU870" s="204"/>
      <c r="EFV870" s="204"/>
      <c r="EFW870" s="204"/>
      <c r="EFX870" s="204"/>
      <c r="EFY870" s="204"/>
      <c r="EFZ870" s="204"/>
      <c r="EGA870" s="204"/>
      <c r="EGB870" s="204"/>
      <c r="EGC870" s="204"/>
      <c r="EGD870" s="204"/>
      <c r="EGE870" s="204"/>
      <c r="EGF870" s="204"/>
      <c r="EGG870" s="204"/>
      <c r="EGH870" s="204"/>
      <c r="EGI870" s="204"/>
      <c r="EGJ870" s="204"/>
      <c r="EGK870" s="204"/>
      <c r="EGL870" s="204"/>
      <c r="EGM870" s="204"/>
      <c r="EGN870" s="204"/>
      <c r="EGO870" s="204"/>
      <c r="EGP870" s="204"/>
      <c r="EGQ870" s="204"/>
      <c r="EGR870" s="204"/>
      <c r="EGS870" s="204"/>
      <c r="EGT870" s="204"/>
      <c r="EGU870" s="204"/>
      <c r="EGV870" s="204"/>
      <c r="EGW870" s="204"/>
      <c r="EGX870" s="204"/>
      <c r="EGY870" s="204"/>
      <c r="EGZ870" s="204"/>
      <c r="EHA870" s="204"/>
      <c r="EHB870" s="204"/>
      <c r="EHC870" s="204"/>
      <c r="EHD870" s="204"/>
      <c r="EHE870" s="204"/>
      <c r="EHF870" s="204"/>
      <c r="EHG870" s="204"/>
      <c r="EHH870" s="204"/>
      <c r="EHI870" s="204"/>
      <c r="EHJ870" s="204"/>
      <c r="EHK870" s="204"/>
      <c r="EHL870" s="204"/>
      <c r="EHM870" s="204"/>
      <c r="EHN870" s="204"/>
      <c r="EHO870" s="204"/>
      <c r="EHP870" s="204"/>
      <c r="EHQ870" s="204"/>
      <c r="EHR870" s="204"/>
      <c r="EHS870" s="204"/>
      <c r="EHT870" s="204"/>
      <c r="EHU870" s="204"/>
      <c r="EHV870" s="204"/>
      <c r="EHW870" s="204"/>
      <c r="EHX870" s="204"/>
      <c r="EHY870" s="204"/>
      <c r="EHZ870" s="204"/>
      <c r="EIA870" s="204"/>
      <c r="EIB870" s="204"/>
      <c r="EIC870" s="204"/>
      <c r="EID870" s="204"/>
      <c r="EIE870" s="204"/>
      <c r="EIF870" s="204"/>
      <c r="EIG870" s="204"/>
      <c r="EIH870" s="204"/>
      <c r="EII870" s="204"/>
      <c r="EIJ870" s="204"/>
      <c r="EIK870" s="204"/>
      <c r="EIL870" s="204"/>
      <c r="EIM870" s="204"/>
      <c r="EIN870" s="204"/>
      <c r="EIO870" s="204"/>
      <c r="EIP870" s="204"/>
      <c r="EIQ870" s="204"/>
      <c r="EIR870" s="204"/>
      <c r="EIS870" s="204"/>
      <c r="EIT870" s="204"/>
      <c r="EIU870" s="204"/>
      <c r="EIV870" s="204"/>
      <c r="EIW870" s="204"/>
      <c r="EIX870" s="204"/>
      <c r="EIY870" s="204"/>
      <c r="EIZ870" s="204"/>
      <c r="EJA870" s="204"/>
      <c r="EJB870" s="204"/>
      <c r="EJC870" s="204"/>
      <c r="EJD870" s="204"/>
      <c r="EJE870" s="204"/>
      <c r="EJF870" s="204"/>
      <c r="EJG870" s="204"/>
      <c r="EJH870" s="204"/>
      <c r="EJI870" s="204"/>
      <c r="EJJ870" s="204"/>
      <c r="EJK870" s="204"/>
      <c r="EJL870" s="204"/>
      <c r="EJM870" s="204"/>
      <c r="EJN870" s="204"/>
      <c r="EJO870" s="204"/>
      <c r="EJP870" s="204"/>
      <c r="EJQ870" s="204"/>
      <c r="EJR870" s="204"/>
      <c r="EJS870" s="204"/>
      <c r="EJT870" s="204"/>
      <c r="EJU870" s="204"/>
      <c r="EJV870" s="204"/>
      <c r="EJW870" s="204"/>
      <c r="EJX870" s="204"/>
      <c r="EJY870" s="204"/>
      <c r="EJZ870" s="204"/>
      <c r="EKA870" s="204"/>
      <c r="EKB870" s="204"/>
      <c r="EKC870" s="204"/>
      <c r="EKD870" s="204"/>
      <c r="EKE870" s="204"/>
      <c r="EKF870" s="204"/>
      <c r="EKG870" s="204"/>
      <c r="EKH870" s="204"/>
      <c r="EKI870" s="204"/>
      <c r="EKJ870" s="204"/>
      <c r="EKK870" s="204"/>
      <c r="EKL870" s="204"/>
      <c r="EKM870" s="204"/>
      <c r="EKN870" s="204"/>
      <c r="EKO870" s="204"/>
      <c r="EKP870" s="204"/>
      <c r="EKQ870" s="204"/>
      <c r="EKR870" s="204"/>
      <c r="EKS870" s="204"/>
      <c r="EKT870" s="204"/>
      <c r="EKU870" s="204"/>
      <c r="EKV870" s="204"/>
      <c r="EKW870" s="204"/>
      <c r="EKX870" s="204"/>
      <c r="EKY870" s="204"/>
      <c r="EKZ870" s="204"/>
      <c r="ELA870" s="204"/>
      <c r="ELB870" s="204"/>
      <c r="ELC870" s="204"/>
      <c r="ELD870" s="204"/>
      <c r="ELE870" s="204"/>
      <c r="ELF870" s="204"/>
      <c r="ELG870" s="204"/>
      <c r="ELH870" s="204"/>
      <c r="ELI870" s="204"/>
      <c r="ELJ870" s="204"/>
      <c r="ELK870" s="204"/>
      <c r="ELL870" s="204"/>
      <c r="ELM870" s="204"/>
      <c r="ELN870" s="204"/>
      <c r="ELO870" s="204"/>
      <c r="ELP870" s="204"/>
      <c r="ELQ870" s="204"/>
      <c r="ELR870" s="204"/>
      <c r="ELS870" s="204"/>
      <c r="ELT870" s="204"/>
      <c r="ELU870" s="204"/>
      <c r="ELV870" s="204"/>
      <c r="ELW870" s="204"/>
      <c r="ELX870" s="204"/>
      <c r="ELY870" s="204"/>
      <c r="ELZ870" s="204"/>
      <c r="EMA870" s="204"/>
      <c r="EMB870" s="204"/>
      <c r="EMC870" s="204"/>
      <c r="EMD870" s="204"/>
      <c r="EME870" s="204"/>
      <c r="EMF870" s="204"/>
      <c r="EMG870" s="204"/>
      <c r="EMH870" s="204"/>
      <c r="EMI870" s="204"/>
      <c r="EMJ870" s="204"/>
      <c r="EMK870" s="204"/>
      <c r="EML870" s="204"/>
      <c r="EMM870" s="204"/>
      <c r="EMN870" s="204"/>
      <c r="EMO870" s="204"/>
      <c r="EMP870" s="204"/>
      <c r="EMQ870" s="204"/>
      <c r="EMR870" s="204"/>
      <c r="EMS870" s="204"/>
      <c r="EMT870" s="204"/>
      <c r="EMU870" s="204"/>
      <c r="EMV870" s="204"/>
      <c r="EMW870" s="204"/>
      <c r="EMX870" s="204"/>
      <c r="EMY870" s="204"/>
      <c r="EMZ870" s="204"/>
      <c r="ENA870" s="204"/>
      <c r="ENB870" s="204"/>
      <c r="ENC870" s="204"/>
      <c r="END870" s="204"/>
      <c r="ENE870" s="204"/>
      <c r="ENF870" s="204"/>
      <c r="ENG870" s="204"/>
      <c r="ENH870" s="204"/>
      <c r="ENI870" s="204"/>
      <c r="ENJ870" s="204"/>
      <c r="ENK870" s="204"/>
      <c r="ENL870" s="204"/>
      <c r="ENM870" s="204"/>
      <c r="ENN870" s="204"/>
      <c r="ENO870" s="204"/>
      <c r="ENP870" s="204"/>
      <c r="ENQ870" s="204"/>
      <c r="ENR870" s="204"/>
      <c r="ENS870" s="204"/>
      <c r="ENT870" s="204"/>
      <c r="ENU870" s="204"/>
      <c r="ENV870" s="204"/>
      <c r="ENW870" s="204"/>
      <c r="ENX870" s="204"/>
      <c r="ENY870" s="204"/>
      <c r="ENZ870" s="204"/>
      <c r="EOA870" s="204"/>
      <c r="EOB870" s="204"/>
      <c r="EOC870" s="204"/>
      <c r="EOD870" s="204"/>
      <c r="EOE870" s="204"/>
      <c r="EOF870" s="204"/>
      <c r="EOG870" s="204"/>
      <c r="EOH870" s="204"/>
      <c r="EOI870" s="204"/>
      <c r="EOJ870" s="204"/>
      <c r="EOK870" s="204"/>
      <c r="EOL870" s="204"/>
      <c r="EOM870" s="204"/>
      <c r="EON870" s="204"/>
      <c r="EOO870" s="204"/>
      <c r="EOP870" s="204"/>
      <c r="EOQ870" s="204"/>
      <c r="EOR870" s="204"/>
      <c r="EOS870" s="204"/>
      <c r="EOT870" s="204"/>
      <c r="EOU870" s="204"/>
      <c r="EOV870" s="204"/>
      <c r="EOW870" s="204"/>
      <c r="EOX870" s="204"/>
      <c r="EOY870" s="204"/>
      <c r="EOZ870" s="204"/>
      <c r="EPA870" s="204"/>
      <c r="EPB870" s="204"/>
      <c r="EPC870" s="204"/>
      <c r="EPD870" s="204"/>
      <c r="EPE870" s="204"/>
      <c r="EPF870" s="204"/>
      <c r="EPG870" s="204"/>
      <c r="EPH870" s="204"/>
      <c r="EPI870" s="204"/>
      <c r="EPJ870" s="204"/>
      <c r="EPK870" s="204"/>
      <c r="EPL870" s="204"/>
      <c r="EPM870" s="204"/>
      <c r="EPN870" s="204"/>
      <c r="EPO870" s="204"/>
      <c r="EPP870" s="204"/>
      <c r="EPQ870" s="204"/>
      <c r="EPR870" s="204"/>
      <c r="EPS870" s="204"/>
      <c r="EPT870" s="204"/>
      <c r="EPU870" s="204"/>
      <c r="EPV870" s="204"/>
      <c r="EPW870" s="204"/>
      <c r="EPX870" s="204"/>
      <c r="EPY870" s="204"/>
      <c r="EPZ870" s="204"/>
      <c r="EQA870" s="204"/>
      <c r="EQB870" s="204"/>
      <c r="EQC870" s="204"/>
      <c r="EQD870" s="204"/>
      <c r="EQE870" s="204"/>
      <c r="EQF870" s="204"/>
      <c r="EQG870" s="204"/>
      <c r="EQH870" s="204"/>
      <c r="EQI870" s="204"/>
      <c r="EQJ870" s="204"/>
      <c r="EQK870" s="204"/>
      <c r="EQL870" s="204"/>
      <c r="EQM870" s="204"/>
      <c r="EQN870" s="204"/>
      <c r="EQO870" s="204"/>
      <c r="EQP870" s="204"/>
      <c r="EQQ870" s="204"/>
      <c r="EQR870" s="204"/>
      <c r="EQS870" s="204"/>
      <c r="EQT870" s="204"/>
      <c r="EQU870" s="204"/>
      <c r="EQV870" s="204"/>
      <c r="EQW870" s="204"/>
      <c r="EQX870" s="204"/>
      <c r="EQY870" s="204"/>
      <c r="EQZ870" s="204"/>
      <c r="ERA870" s="204"/>
      <c r="ERB870" s="204"/>
      <c r="ERC870" s="204"/>
      <c r="ERD870" s="204"/>
      <c r="ERE870" s="204"/>
      <c r="ERF870" s="204"/>
      <c r="ERG870" s="204"/>
      <c r="ERH870" s="204"/>
      <c r="ERI870" s="204"/>
      <c r="ERJ870" s="204"/>
      <c r="ERK870" s="204"/>
      <c r="ERL870" s="204"/>
      <c r="ERM870" s="204"/>
      <c r="ERN870" s="204"/>
      <c r="ERO870" s="204"/>
      <c r="ERP870" s="204"/>
      <c r="ERQ870" s="204"/>
      <c r="ERR870" s="204"/>
      <c r="ERS870" s="204"/>
      <c r="ERT870" s="204"/>
      <c r="ERU870" s="204"/>
      <c r="ERV870" s="204"/>
      <c r="ERW870" s="204"/>
      <c r="ERX870" s="204"/>
      <c r="ERY870" s="204"/>
      <c r="ERZ870" s="204"/>
      <c r="ESA870" s="204"/>
      <c r="ESB870" s="204"/>
      <c r="ESC870" s="204"/>
      <c r="ESD870" s="204"/>
      <c r="ESE870" s="204"/>
      <c r="ESF870" s="204"/>
      <c r="ESG870" s="204"/>
      <c r="ESH870" s="204"/>
      <c r="ESI870" s="204"/>
      <c r="ESJ870" s="204"/>
      <c r="ESK870" s="204"/>
      <c r="ESL870" s="204"/>
      <c r="ESM870" s="204"/>
      <c r="ESN870" s="204"/>
      <c r="ESO870" s="204"/>
      <c r="ESP870" s="204"/>
      <c r="ESQ870" s="204"/>
      <c r="ESR870" s="204"/>
      <c r="ESS870" s="204"/>
      <c r="EST870" s="204"/>
      <c r="ESU870" s="204"/>
      <c r="ESV870" s="204"/>
      <c r="ESW870" s="204"/>
      <c r="ESX870" s="204"/>
      <c r="ESY870" s="204"/>
      <c r="ESZ870" s="204"/>
      <c r="ETA870" s="204"/>
      <c r="ETB870" s="204"/>
      <c r="ETC870" s="204"/>
      <c r="ETD870" s="204"/>
      <c r="ETE870" s="204"/>
      <c r="ETF870" s="204"/>
      <c r="ETG870" s="204"/>
      <c r="ETH870" s="204"/>
      <c r="ETI870" s="204"/>
      <c r="ETJ870" s="204"/>
      <c r="ETK870" s="204"/>
      <c r="ETL870" s="204"/>
      <c r="ETM870" s="204"/>
      <c r="ETN870" s="204"/>
      <c r="ETO870" s="204"/>
      <c r="ETP870" s="204"/>
      <c r="ETQ870" s="204"/>
      <c r="ETR870" s="204"/>
      <c r="ETS870" s="204"/>
      <c r="ETT870" s="204"/>
      <c r="ETU870" s="204"/>
      <c r="ETV870" s="204"/>
      <c r="ETW870" s="204"/>
      <c r="ETX870" s="204"/>
      <c r="ETY870" s="204"/>
      <c r="ETZ870" s="204"/>
      <c r="EUA870" s="204"/>
      <c r="EUB870" s="204"/>
      <c r="EUC870" s="204"/>
      <c r="EUD870" s="204"/>
      <c r="EUE870" s="204"/>
      <c r="EUF870" s="204"/>
      <c r="EUG870" s="204"/>
      <c r="EUH870" s="204"/>
      <c r="EUI870" s="204"/>
      <c r="EUJ870" s="204"/>
      <c r="EUK870" s="204"/>
      <c r="EUL870" s="204"/>
      <c r="EUM870" s="204"/>
      <c r="EUN870" s="204"/>
      <c r="EUO870" s="204"/>
      <c r="EUP870" s="204"/>
      <c r="EUQ870" s="204"/>
      <c r="EUR870" s="204"/>
      <c r="EUS870" s="204"/>
      <c r="EUT870" s="204"/>
      <c r="EUU870" s="204"/>
      <c r="EUV870" s="204"/>
      <c r="EUW870" s="204"/>
      <c r="EUX870" s="204"/>
      <c r="EUY870" s="204"/>
      <c r="EUZ870" s="204"/>
      <c r="EVA870" s="204"/>
      <c r="EVB870" s="204"/>
      <c r="EVC870" s="204"/>
      <c r="EVD870" s="204"/>
      <c r="EVE870" s="204"/>
      <c r="EVF870" s="204"/>
      <c r="EVG870" s="204"/>
      <c r="EVH870" s="204"/>
      <c r="EVI870" s="204"/>
      <c r="EVJ870" s="204"/>
      <c r="EVK870" s="204"/>
      <c r="EVL870" s="204"/>
      <c r="EVM870" s="204"/>
      <c r="EVN870" s="204"/>
      <c r="EVO870" s="204"/>
      <c r="EVP870" s="204"/>
      <c r="EVQ870" s="204"/>
      <c r="EVR870" s="204"/>
      <c r="EVS870" s="204"/>
      <c r="EVT870" s="204"/>
      <c r="EVU870" s="204"/>
      <c r="EVV870" s="204"/>
      <c r="EVW870" s="204"/>
      <c r="EVX870" s="204"/>
      <c r="EVY870" s="204"/>
      <c r="EVZ870" s="204"/>
      <c r="EWA870" s="204"/>
      <c r="EWB870" s="204"/>
      <c r="EWC870" s="204"/>
      <c r="EWD870" s="204"/>
      <c r="EWE870" s="204"/>
      <c r="EWF870" s="204"/>
      <c r="EWG870" s="204"/>
      <c r="EWH870" s="204"/>
      <c r="EWI870" s="204"/>
      <c r="EWJ870" s="204"/>
      <c r="EWK870" s="204"/>
      <c r="EWL870" s="204"/>
      <c r="EWM870" s="204"/>
      <c r="EWN870" s="204"/>
      <c r="EWO870" s="204"/>
      <c r="EWP870" s="204"/>
      <c r="EWQ870" s="204"/>
      <c r="EWR870" s="204"/>
      <c r="EWS870" s="204"/>
      <c r="EWT870" s="204"/>
      <c r="EWU870" s="204"/>
      <c r="EWV870" s="204"/>
      <c r="EWW870" s="204"/>
      <c r="EWX870" s="204"/>
      <c r="EWY870" s="204"/>
      <c r="EWZ870" s="204"/>
      <c r="EXA870" s="204"/>
      <c r="EXB870" s="204"/>
      <c r="EXC870" s="204"/>
      <c r="EXD870" s="204"/>
      <c r="EXE870" s="204"/>
      <c r="EXF870" s="204"/>
      <c r="EXG870" s="204"/>
      <c r="EXH870" s="204"/>
      <c r="EXI870" s="204"/>
      <c r="EXJ870" s="204"/>
      <c r="EXK870" s="204"/>
      <c r="EXL870" s="204"/>
      <c r="EXM870" s="204"/>
      <c r="EXN870" s="204"/>
      <c r="EXO870" s="204"/>
      <c r="EXP870" s="204"/>
      <c r="EXQ870" s="204"/>
      <c r="EXR870" s="204"/>
      <c r="EXS870" s="204"/>
      <c r="EXT870" s="204"/>
      <c r="EXU870" s="204"/>
      <c r="EXV870" s="204"/>
      <c r="EXW870" s="204"/>
      <c r="EXX870" s="204"/>
      <c r="EXY870" s="204"/>
      <c r="EXZ870" s="204"/>
      <c r="EYA870" s="204"/>
      <c r="EYB870" s="204"/>
      <c r="EYC870" s="204"/>
      <c r="EYD870" s="204"/>
      <c r="EYE870" s="204"/>
      <c r="EYF870" s="204"/>
      <c r="EYG870" s="204"/>
      <c r="EYH870" s="204"/>
      <c r="EYI870" s="204"/>
      <c r="EYJ870" s="204"/>
      <c r="EYK870" s="204"/>
      <c r="EYL870" s="204"/>
      <c r="EYM870" s="204"/>
      <c r="EYN870" s="204"/>
      <c r="EYO870" s="204"/>
      <c r="EYP870" s="204"/>
      <c r="EYQ870" s="204"/>
      <c r="EYR870" s="204"/>
      <c r="EYS870" s="204"/>
      <c r="EYT870" s="204"/>
      <c r="EYU870" s="204"/>
      <c r="EYV870" s="204"/>
      <c r="EYW870" s="204"/>
      <c r="EYX870" s="204"/>
      <c r="EYY870" s="204"/>
      <c r="EYZ870" s="204"/>
      <c r="EZA870" s="204"/>
      <c r="EZB870" s="204"/>
      <c r="EZC870" s="204"/>
      <c r="EZD870" s="204"/>
      <c r="EZE870" s="204"/>
      <c r="EZF870" s="204"/>
      <c r="EZG870" s="204"/>
      <c r="EZH870" s="204"/>
      <c r="EZI870" s="204"/>
      <c r="EZJ870" s="204"/>
      <c r="EZK870" s="204"/>
      <c r="EZL870" s="204"/>
      <c r="EZM870" s="204"/>
      <c r="EZN870" s="204"/>
      <c r="EZO870" s="204"/>
      <c r="EZP870" s="204"/>
      <c r="EZQ870" s="204"/>
      <c r="EZR870" s="204"/>
      <c r="EZS870" s="204"/>
      <c r="EZT870" s="204"/>
      <c r="EZU870" s="204"/>
      <c r="EZV870" s="204"/>
      <c r="EZW870" s="204"/>
      <c r="EZX870" s="204"/>
      <c r="EZY870" s="204"/>
      <c r="EZZ870" s="204"/>
      <c r="FAA870" s="204"/>
      <c r="FAB870" s="204"/>
      <c r="FAC870" s="204"/>
      <c r="FAD870" s="204"/>
      <c r="FAE870" s="204"/>
      <c r="FAF870" s="204"/>
      <c r="FAG870" s="204"/>
      <c r="FAH870" s="204"/>
      <c r="FAI870" s="204"/>
      <c r="FAJ870" s="204"/>
      <c r="FAK870" s="204"/>
      <c r="FAL870" s="204"/>
      <c r="FAM870" s="204"/>
      <c r="FAN870" s="204"/>
      <c r="FAO870" s="204"/>
      <c r="FAP870" s="204"/>
      <c r="FAQ870" s="204"/>
      <c r="FAR870" s="204"/>
      <c r="FAS870" s="204"/>
      <c r="FAT870" s="204"/>
      <c r="FAU870" s="204"/>
      <c r="FAV870" s="204"/>
      <c r="FAW870" s="204"/>
      <c r="FAX870" s="204"/>
      <c r="FAY870" s="204"/>
      <c r="FAZ870" s="204"/>
      <c r="FBA870" s="204"/>
      <c r="FBB870" s="204"/>
      <c r="FBC870" s="204"/>
      <c r="FBD870" s="204"/>
      <c r="FBE870" s="204"/>
      <c r="FBF870" s="204"/>
      <c r="FBG870" s="204"/>
      <c r="FBH870" s="204"/>
      <c r="FBI870" s="204"/>
      <c r="FBJ870" s="204"/>
      <c r="FBK870" s="204"/>
      <c r="FBL870" s="204"/>
      <c r="FBM870" s="204"/>
      <c r="FBN870" s="204"/>
      <c r="FBO870" s="204"/>
      <c r="FBP870" s="204"/>
      <c r="FBQ870" s="204"/>
      <c r="FBR870" s="204"/>
      <c r="FBS870" s="204"/>
      <c r="FBT870" s="204"/>
      <c r="FBU870" s="204"/>
      <c r="FBV870" s="204"/>
      <c r="FBW870" s="204"/>
      <c r="FBX870" s="204"/>
      <c r="FBY870" s="204"/>
      <c r="FBZ870" s="204"/>
      <c r="FCA870" s="204"/>
      <c r="FCB870" s="204"/>
      <c r="FCC870" s="204"/>
      <c r="FCD870" s="204"/>
      <c r="FCE870" s="204"/>
      <c r="FCF870" s="204"/>
      <c r="FCG870" s="204"/>
      <c r="FCH870" s="204"/>
      <c r="FCI870" s="204"/>
      <c r="FCJ870" s="204"/>
      <c r="FCK870" s="204"/>
      <c r="FCL870" s="204"/>
      <c r="FCM870" s="204"/>
      <c r="FCN870" s="204"/>
      <c r="FCO870" s="204"/>
      <c r="FCP870" s="204"/>
      <c r="FCQ870" s="204"/>
      <c r="FCR870" s="204"/>
      <c r="FCS870" s="204"/>
      <c r="FCT870" s="204"/>
      <c r="FCU870" s="204"/>
      <c r="FCV870" s="204"/>
      <c r="FCW870" s="204"/>
      <c r="FCX870" s="204"/>
      <c r="FCY870" s="204"/>
      <c r="FCZ870" s="204"/>
      <c r="FDA870" s="204"/>
      <c r="FDB870" s="204"/>
      <c r="FDC870" s="204"/>
      <c r="FDD870" s="204"/>
      <c r="FDE870" s="204"/>
      <c r="FDF870" s="204"/>
      <c r="FDG870" s="204"/>
      <c r="FDH870" s="204"/>
      <c r="FDI870" s="204"/>
      <c r="FDJ870" s="204"/>
      <c r="FDK870" s="204"/>
      <c r="FDL870" s="204"/>
      <c r="FDM870" s="204"/>
      <c r="FDN870" s="204"/>
      <c r="FDO870" s="204"/>
      <c r="FDP870" s="204"/>
      <c r="FDQ870" s="204"/>
      <c r="FDR870" s="204"/>
      <c r="FDS870" s="204"/>
      <c r="FDT870" s="204"/>
      <c r="FDU870" s="204"/>
      <c r="FDV870" s="204"/>
      <c r="FDW870" s="204"/>
      <c r="FDX870" s="204"/>
      <c r="FDY870" s="204"/>
      <c r="FDZ870" s="204"/>
      <c r="FEA870" s="204"/>
      <c r="FEB870" s="204"/>
      <c r="FEC870" s="204"/>
      <c r="FED870" s="204"/>
      <c r="FEE870" s="204"/>
      <c r="FEF870" s="204"/>
      <c r="FEG870" s="204"/>
      <c r="FEH870" s="204"/>
      <c r="FEI870" s="204"/>
      <c r="FEJ870" s="204"/>
      <c r="FEK870" s="204"/>
      <c r="FEL870" s="204"/>
      <c r="FEM870" s="204"/>
      <c r="FEN870" s="204"/>
      <c r="FEO870" s="204"/>
      <c r="FEP870" s="204"/>
      <c r="FEQ870" s="204"/>
      <c r="FER870" s="204"/>
      <c r="FES870" s="204"/>
      <c r="FET870" s="204"/>
      <c r="FEU870" s="204"/>
      <c r="FEV870" s="204"/>
      <c r="FEW870" s="204"/>
      <c r="FEX870" s="204"/>
      <c r="FEY870" s="204"/>
      <c r="FEZ870" s="204"/>
      <c r="FFA870" s="204"/>
      <c r="FFB870" s="204"/>
      <c r="FFC870" s="204"/>
      <c r="FFD870" s="204"/>
      <c r="FFE870" s="204"/>
      <c r="FFF870" s="204"/>
      <c r="FFG870" s="204"/>
      <c r="FFH870" s="204"/>
      <c r="FFI870" s="204"/>
      <c r="FFJ870" s="204"/>
      <c r="FFK870" s="204"/>
      <c r="FFL870" s="204"/>
      <c r="FFM870" s="204"/>
      <c r="FFN870" s="204"/>
      <c r="FFO870" s="204"/>
      <c r="FFP870" s="204"/>
      <c r="FFQ870" s="204"/>
      <c r="FFR870" s="204"/>
      <c r="FFS870" s="204"/>
      <c r="FFT870" s="204"/>
      <c r="FFU870" s="204"/>
      <c r="FFV870" s="204"/>
      <c r="FFW870" s="204"/>
      <c r="FFX870" s="204"/>
      <c r="FFY870" s="204"/>
      <c r="FFZ870" s="204"/>
      <c r="FGA870" s="204"/>
      <c r="FGB870" s="204"/>
      <c r="FGC870" s="204"/>
      <c r="FGD870" s="204"/>
      <c r="FGE870" s="204"/>
      <c r="FGF870" s="204"/>
      <c r="FGG870" s="204"/>
      <c r="FGH870" s="204"/>
      <c r="FGI870" s="204"/>
      <c r="FGJ870" s="204"/>
      <c r="FGK870" s="204"/>
      <c r="FGL870" s="204"/>
      <c r="FGM870" s="204"/>
      <c r="FGN870" s="204"/>
      <c r="FGO870" s="204"/>
      <c r="FGP870" s="204"/>
      <c r="FGQ870" s="204"/>
      <c r="FGR870" s="204"/>
      <c r="FGS870" s="204"/>
      <c r="FGT870" s="204"/>
      <c r="FGU870" s="204"/>
      <c r="FGV870" s="204"/>
      <c r="FGW870" s="204"/>
      <c r="FGX870" s="204"/>
      <c r="FGY870" s="204"/>
      <c r="FGZ870" s="204"/>
      <c r="FHA870" s="204"/>
      <c r="FHB870" s="204"/>
      <c r="FHC870" s="204"/>
      <c r="FHD870" s="204"/>
      <c r="FHE870" s="204"/>
      <c r="FHF870" s="204"/>
      <c r="FHG870" s="204"/>
      <c r="FHH870" s="204"/>
      <c r="FHI870" s="204"/>
      <c r="FHJ870" s="204"/>
      <c r="FHK870" s="204"/>
      <c r="FHL870" s="204"/>
      <c r="FHM870" s="204"/>
      <c r="FHN870" s="204"/>
      <c r="FHO870" s="204"/>
      <c r="FHP870" s="204"/>
      <c r="FHQ870" s="204"/>
      <c r="FHR870" s="204"/>
      <c r="FHS870" s="204"/>
      <c r="FHT870" s="204"/>
      <c r="FHU870" s="204"/>
      <c r="FHV870" s="204"/>
      <c r="FHW870" s="204"/>
      <c r="FHX870" s="204"/>
      <c r="FHY870" s="204"/>
      <c r="FHZ870" s="204"/>
      <c r="FIA870" s="204"/>
      <c r="FIB870" s="204"/>
      <c r="FIC870" s="204"/>
      <c r="FID870" s="204"/>
      <c r="FIE870" s="204"/>
      <c r="FIF870" s="204"/>
      <c r="FIG870" s="204"/>
      <c r="FIH870" s="204"/>
      <c r="FII870" s="204"/>
      <c r="FIJ870" s="204"/>
      <c r="FIK870" s="204"/>
      <c r="FIL870" s="204"/>
      <c r="FIM870" s="204"/>
      <c r="FIN870" s="204"/>
      <c r="FIO870" s="204"/>
      <c r="FIP870" s="204"/>
      <c r="FIQ870" s="204"/>
      <c r="FIR870" s="204"/>
      <c r="FIS870" s="204"/>
      <c r="FIT870" s="204"/>
      <c r="FIU870" s="204"/>
      <c r="FIV870" s="204"/>
      <c r="FIW870" s="204"/>
      <c r="FIX870" s="204"/>
      <c r="FIY870" s="204"/>
      <c r="FIZ870" s="204"/>
      <c r="FJA870" s="204"/>
      <c r="FJB870" s="204"/>
      <c r="FJC870" s="204"/>
      <c r="FJD870" s="204"/>
      <c r="FJE870" s="204"/>
      <c r="FJF870" s="204"/>
      <c r="FJG870" s="204"/>
      <c r="FJH870" s="204"/>
      <c r="FJI870" s="204"/>
      <c r="FJJ870" s="204"/>
      <c r="FJK870" s="204"/>
      <c r="FJL870" s="204"/>
      <c r="FJM870" s="204"/>
      <c r="FJN870" s="204"/>
      <c r="FJO870" s="204"/>
      <c r="FJP870" s="204"/>
      <c r="FJQ870" s="204"/>
      <c r="FJR870" s="204"/>
      <c r="FJS870" s="204"/>
      <c r="FJT870" s="204"/>
      <c r="FJU870" s="204"/>
      <c r="FJV870" s="204"/>
      <c r="FJW870" s="204"/>
      <c r="FJX870" s="204"/>
      <c r="FJY870" s="204"/>
      <c r="FJZ870" s="204"/>
      <c r="FKA870" s="204"/>
      <c r="FKB870" s="204"/>
      <c r="FKC870" s="204"/>
      <c r="FKD870" s="204"/>
      <c r="FKE870" s="204"/>
      <c r="FKF870" s="204"/>
      <c r="FKG870" s="204"/>
      <c r="FKH870" s="204"/>
      <c r="FKI870" s="204"/>
      <c r="FKJ870" s="204"/>
      <c r="FKK870" s="204"/>
      <c r="FKL870" s="204"/>
      <c r="FKM870" s="204"/>
      <c r="FKN870" s="204"/>
      <c r="FKO870" s="204"/>
      <c r="FKP870" s="204"/>
      <c r="FKQ870" s="204"/>
      <c r="FKR870" s="204"/>
      <c r="FKS870" s="204"/>
      <c r="FKT870" s="204"/>
      <c r="FKU870" s="204"/>
      <c r="FKV870" s="204"/>
      <c r="FKW870" s="204"/>
      <c r="FKX870" s="204"/>
      <c r="FKY870" s="204"/>
      <c r="FKZ870" s="204"/>
      <c r="FLA870" s="204"/>
      <c r="FLB870" s="204"/>
      <c r="FLC870" s="204"/>
      <c r="FLD870" s="204"/>
      <c r="FLE870" s="204"/>
      <c r="FLF870" s="204"/>
      <c r="FLG870" s="204"/>
      <c r="FLH870" s="204"/>
      <c r="FLI870" s="204"/>
      <c r="FLJ870" s="204"/>
      <c r="FLK870" s="204"/>
      <c r="FLL870" s="204"/>
      <c r="FLM870" s="204"/>
      <c r="FLN870" s="204"/>
      <c r="FLO870" s="204"/>
      <c r="FLP870" s="204"/>
      <c r="FLQ870" s="204"/>
      <c r="FLR870" s="204"/>
      <c r="FLS870" s="204"/>
      <c r="FLT870" s="204"/>
      <c r="FLU870" s="204"/>
      <c r="FLV870" s="204"/>
      <c r="FLW870" s="204"/>
      <c r="FLX870" s="204"/>
      <c r="FLY870" s="204"/>
      <c r="FLZ870" s="204"/>
      <c r="FMA870" s="204"/>
      <c r="FMB870" s="204"/>
      <c r="FMC870" s="204"/>
      <c r="FMD870" s="204"/>
      <c r="FME870" s="204"/>
      <c r="FMF870" s="204"/>
      <c r="FMG870" s="204"/>
      <c r="FMH870" s="204"/>
      <c r="FMI870" s="204"/>
      <c r="FMJ870" s="204"/>
      <c r="FMK870" s="204"/>
      <c r="FML870" s="204"/>
      <c r="FMM870" s="204"/>
      <c r="FMN870" s="204"/>
      <c r="FMO870" s="204"/>
      <c r="FMP870" s="204"/>
      <c r="FMQ870" s="204"/>
      <c r="FMR870" s="204"/>
      <c r="FMS870" s="204"/>
      <c r="FMT870" s="204"/>
      <c r="FMU870" s="204"/>
      <c r="FMV870" s="204"/>
      <c r="FMW870" s="204"/>
      <c r="FMX870" s="204"/>
      <c r="FMY870" s="204"/>
      <c r="FMZ870" s="204"/>
      <c r="FNA870" s="204"/>
      <c r="FNB870" s="204"/>
      <c r="FNC870" s="204"/>
      <c r="FND870" s="204"/>
      <c r="FNE870" s="204"/>
      <c r="FNF870" s="204"/>
      <c r="FNG870" s="204"/>
      <c r="FNH870" s="204"/>
      <c r="FNI870" s="204"/>
      <c r="FNJ870" s="204"/>
      <c r="FNK870" s="204"/>
      <c r="FNL870" s="204"/>
      <c r="FNM870" s="204"/>
      <c r="FNN870" s="204"/>
      <c r="FNO870" s="204"/>
      <c r="FNP870" s="204"/>
      <c r="FNQ870" s="204"/>
      <c r="FNR870" s="204"/>
      <c r="FNS870" s="204"/>
      <c r="FNT870" s="204"/>
      <c r="FNU870" s="204"/>
      <c r="FNV870" s="204"/>
      <c r="FNW870" s="204"/>
      <c r="FNX870" s="204"/>
      <c r="FNY870" s="204"/>
      <c r="FNZ870" s="204"/>
      <c r="FOA870" s="204"/>
      <c r="FOB870" s="204"/>
      <c r="FOC870" s="204"/>
      <c r="FOD870" s="204"/>
      <c r="FOE870" s="204"/>
      <c r="FOF870" s="204"/>
      <c r="FOG870" s="204"/>
      <c r="FOH870" s="204"/>
      <c r="FOI870" s="204"/>
      <c r="FOJ870" s="204"/>
      <c r="FOK870" s="204"/>
      <c r="FOL870" s="204"/>
      <c r="FOM870" s="204"/>
      <c r="FON870" s="204"/>
      <c r="FOO870" s="204"/>
      <c r="FOP870" s="204"/>
      <c r="FOQ870" s="204"/>
      <c r="FOR870" s="204"/>
      <c r="FOS870" s="204"/>
      <c r="FOT870" s="204"/>
      <c r="FOU870" s="204"/>
      <c r="FOV870" s="204"/>
      <c r="FOW870" s="204"/>
      <c r="FOX870" s="204"/>
      <c r="FOY870" s="204"/>
      <c r="FOZ870" s="204"/>
      <c r="FPA870" s="204"/>
      <c r="FPB870" s="204"/>
      <c r="FPC870" s="204"/>
      <c r="FPD870" s="204"/>
      <c r="FPE870" s="204"/>
      <c r="FPF870" s="204"/>
      <c r="FPG870" s="204"/>
      <c r="FPH870" s="204"/>
      <c r="FPI870" s="204"/>
      <c r="FPJ870" s="204"/>
      <c r="FPK870" s="204"/>
      <c r="FPL870" s="204"/>
      <c r="FPM870" s="204"/>
      <c r="FPN870" s="204"/>
      <c r="FPO870" s="204"/>
      <c r="FPP870" s="204"/>
      <c r="FPQ870" s="204"/>
      <c r="FPR870" s="204"/>
      <c r="FPS870" s="204"/>
      <c r="FPT870" s="204"/>
      <c r="FPU870" s="204"/>
      <c r="FPV870" s="204"/>
      <c r="FPW870" s="204"/>
      <c r="FPX870" s="204"/>
      <c r="FPY870" s="204"/>
      <c r="FPZ870" s="204"/>
      <c r="FQA870" s="204"/>
      <c r="FQB870" s="204"/>
      <c r="FQC870" s="204"/>
      <c r="FQD870" s="204"/>
      <c r="FQE870" s="204"/>
      <c r="FQF870" s="204"/>
      <c r="FQG870" s="204"/>
      <c r="FQH870" s="204"/>
      <c r="FQI870" s="204"/>
      <c r="FQJ870" s="204"/>
      <c r="FQK870" s="204"/>
      <c r="FQL870" s="204"/>
      <c r="FQM870" s="204"/>
      <c r="FQN870" s="204"/>
      <c r="FQO870" s="204"/>
      <c r="FQP870" s="204"/>
      <c r="FQQ870" s="204"/>
      <c r="FQR870" s="204"/>
      <c r="FQS870" s="204"/>
      <c r="FQT870" s="204"/>
      <c r="FQU870" s="204"/>
      <c r="FQV870" s="204"/>
      <c r="FQW870" s="204"/>
      <c r="FQX870" s="204"/>
      <c r="FQY870" s="204"/>
      <c r="FQZ870" s="204"/>
      <c r="FRA870" s="204"/>
      <c r="FRB870" s="204"/>
      <c r="FRC870" s="204"/>
      <c r="FRD870" s="204"/>
      <c r="FRE870" s="204"/>
      <c r="FRF870" s="204"/>
      <c r="FRG870" s="204"/>
      <c r="FRH870" s="204"/>
      <c r="FRI870" s="204"/>
      <c r="FRJ870" s="204"/>
      <c r="FRK870" s="204"/>
      <c r="FRL870" s="204"/>
      <c r="FRM870" s="204"/>
      <c r="FRN870" s="204"/>
      <c r="FRO870" s="204"/>
      <c r="FRP870" s="204"/>
      <c r="FRQ870" s="204"/>
      <c r="FRR870" s="204"/>
      <c r="FRS870" s="204"/>
      <c r="FRT870" s="204"/>
      <c r="FRU870" s="204"/>
      <c r="FRV870" s="204"/>
      <c r="FRW870" s="204"/>
      <c r="FRX870" s="204"/>
      <c r="FRY870" s="204"/>
      <c r="FRZ870" s="204"/>
      <c r="FSA870" s="204"/>
      <c r="FSB870" s="204"/>
      <c r="FSC870" s="204"/>
      <c r="FSD870" s="204"/>
      <c r="FSE870" s="204"/>
      <c r="FSF870" s="204"/>
      <c r="FSG870" s="204"/>
      <c r="FSH870" s="204"/>
      <c r="FSI870" s="204"/>
      <c r="FSJ870" s="204"/>
      <c r="FSK870" s="204"/>
      <c r="FSL870" s="204"/>
      <c r="FSM870" s="204"/>
      <c r="FSN870" s="204"/>
      <c r="FSO870" s="204"/>
      <c r="FSP870" s="204"/>
      <c r="FSQ870" s="204"/>
      <c r="FSR870" s="204"/>
      <c r="FSS870" s="204"/>
      <c r="FST870" s="204"/>
      <c r="FSU870" s="204"/>
      <c r="FSV870" s="204"/>
      <c r="FSW870" s="204"/>
      <c r="FSX870" s="204"/>
      <c r="FSY870" s="204"/>
      <c r="FSZ870" s="204"/>
      <c r="FTA870" s="204"/>
      <c r="FTB870" s="204"/>
      <c r="FTC870" s="204"/>
      <c r="FTD870" s="204"/>
      <c r="FTE870" s="204"/>
      <c r="FTF870" s="204"/>
      <c r="FTG870" s="204"/>
      <c r="FTH870" s="204"/>
      <c r="FTI870" s="204"/>
      <c r="FTJ870" s="204"/>
      <c r="FTK870" s="204"/>
      <c r="FTL870" s="204"/>
      <c r="FTM870" s="204"/>
      <c r="FTN870" s="204"/>
      <c r="FTO870" s="204"/>
      <c r="FTP870" s="204"/>
      <c r="FTQ870" s="204"/>
      <c r="FTR870" s="204"/>
      <c r="FTS870" s="204"/>
      <c r="FTT870" s="204"/>
      <c r="FTU870" s="204"/>
      <c r="FTV870" s="204"/>
      <c r="FTW870" s="204"/>
      <c r="FTX870" s="204"/>
      <c r="FTY870" s="204"/>
      <c r="FTZ870" s="204"/>
      <c r="FUA870" s="204"/>
      <c r="FUB870" s="204"/>
      <c r="FUC870" s="204"/>
      <c r="FUD870" s="204"/>
      <c r="FUE870" s="204"/>
      <c r="FUF870" s="204"/>
      <c r="FUG870" s="204"/>
      <c r="FUH870" s="204"/>
      <c r="FUI870" s="204"/>
      <c r="FUJ870" s="204"/>
      <c r="FUK870" s="204"/>
      <c r="FUL870" s="204"/>
      <c r="FUM870" s="204"/>
      <c r="FUN870" s="204"/>
      <c r="FUO870" s="204"/>
      <c r="FUP870" s="204"/>
      <c r="FUQ870" s="204"/>
      <c r="FUR870" s="204"/>
      <c r="FUS870" s="204"/>
      <c r="FUT870" s="204"/>
      <c r="FUU870" s="204"/>
      <c r="FUV870" s="204"/>
      <c r="FUW870" s="204"/>
      <c r="FUX870" s="204"/>
      <c r="FUY870" s="204"/>
      <c r="FUZ870" s="204"/>
      <c r="FVA870" s="204"/>
      <c r="FVB870" s="204"/>
      <c r="FVC870" s="204"/>
      <c r="FVD870" s="204"/>
      <c r="FVE870" s="204"/>
      <c r="FVF870" s="204"/>
      <c r="FVG870" s="204"/>
      <c r="FVH870" s="204"/>
      <c r="FVI870" s="204"/>
      <c r="FVJ870" s="204"/>
      <c r="FVK870" s="204"/>
      <c r="FVL870" s="204"/>
      <c r="FVM870" s="204"/>
      <c r="FVN870" s="204"/>
      <c r="FVO870" s="204"/>
      <c r="FVP870" s="204"/>
      <c r="FVQ870" s="204"/>
      <c r="FVR870" s="204"/>
      <c r="FVS870" s="204"/>
      <c r="FVT870" s="204"/>
      <c r="FVU870" s="204"/>
      <c r="FVV870" s="204"/>
      <c r="FVW870" s="204"/>
      <c r="FVX870" s="204"/>
      <c r="FVY870" s="204"/>
      <c r="FVZ870" s="204"/>
      <c r="FWA870" s="204"/>
      <c r="FWB870" s="204"/>
      <c r="FWC870" s="204"/>
      <c r="FWD870" s="204"/>
      <c r="FWE870" s="204"/>
      <c r="FWF870" s="204"/>
      <c r="FWG870" s="204"/>
      <c r="FWH870" s="204"/>
      <c r="FWI870" s="204"/>
      <c r="FWJ870" s="204"/>
      <c r="FWK870" s="204"/>
      <c r="FWL870" s="204"/>
      <c r="FWM870" s="204"/>
      <c r="FWN870" s="204"/>
      <c r="FWO870" s="204"/>
      <c r="FWP870" s="204"/>
      <c r="FWQ870" s="204"/>
      <c r="FWR870" s="204"/>
      <c r="FWS870" s="204"/>
      <c r="FWT870" s="204"/>
      <c r="FWU870" s="204"/>
      <c r="FWV870" s="204"/>
      <c r="FWW870" s="204"/>
      <c r="FWX870" s="204"/>
      <c r="FWY870" s="204"/>
      <c r="FWZ870" s="204"/>
      <c r="FXA870" s="204"/>
      <c r="FXB870" s="204"/>
      <c r="FXC870" s="204"/>
      <c r="FXD870" s="204"/>
      <c r="FXE870" s="204"/>
      <c r="FXF870" s="204"/>
      <c r="FXG870" s="204"/>
      <c r="FXH870" s="204"/>
      <c r="FXI870" s="204"/>
      <c r="FXJ870" s="204"/>
      <c r="FXK870" s="204"/>
      <c r="FXL870" s="204"/>
      <c r="FXM870" s="204"/>
      <c r="FXN870" s="204"/>
      <c r="FXO870" s="204"/>
      <c r="FXP870" s="204"/>
      <c r="FXQ870" s="204"/>
      <c r="FXR870" s="204"/>
      <c r="FXS870" s="204"/>
      <c r="FXT870" s="204"/>
      <c r="FXU870" s="204"/>
      <c r="FXV870" s="204"/>
      <c r="FXW870" s="204"/>
      <c r="FXX870" s="204"/>
      <c r="FXY870" s="204"/>
      <c r="FXZ870" s="204"/>
      <c r="FYA870" s="204"/>
      <c r="FYB870" s="204"/>
      <c r="FYC870" s="204"/>
      <c r="FYD870" s="204"/>
      <c r="FYE870" s="204"/>
      <c r="FYF870" s="204"/>
      <c r="FYG870" s="204"/>
      <c r="FYH870" s="204"/>
      <c r="FYI870" s="204"/>
      <c r="FYJ870" s="204"/>
      <c r="FYK870" s="204"/>
      <c r="FYL870" s="204"/>
      <c r="FYM870" s="204"/>
      <c r="FYN870" s="204"/>
      <c r="FYO870" s="204"/>
      <c r="FYP870" s="204"/>
      <c r="FYQ870" s="204"/>
      <c r="FYR870" s="204"/>
      <c r="FYS870" s="204"/>
      <c r="FYT870" s="204"/>
      <c r="FYU870" s="204"/>
      <c r="FYV870" s="204"/>
      <c r="FYW870" s="204"/>
      <c r="FYX870" s="204"/>
      <c r="FYY870" s="204"/>
      <c r="FYZ870" s="204"/>
      <c r="FZA870" s="204"/>
      <c r="FZB870" s="204"/>
      <c r="FZC870" s="204"/>
      <c r="FZD870" s="204"/>
      <c r="FZE870" s="204"/>
      <c r="FZF870" s="204"/>
      <c r="FZG870" s="204"/>
      <c r="FZH870" s="204"/>
      <c r="FZI870" s="204"/>
      <c r="FZJ870" s="204"/>
      <c r="FZK870" s="204"/>
      <c r="FZL870" s="204"/>
      <c r="FZM870" s="204"/>
      <c r="FZN870" s="204"/>
      <c r="FZO870" s="204"/>
      <c r="FZP870" s="204"/>
      <c r="FZQ870" s="204"/>
      <c r="FZR870" s="204"/>
      <c r="FZS870" s="204"/>
      <c r="FZT870" s="204"/>
      <c r="FZU870" s="204"/>
      <c r="FZV870" s="204"/>
      <c r="FZW870" s="204"/>
      <c r="FZX870" s="204"/>
      <c r="FZY870" s="204"/>
      <c r="FZZ870" s="204"/>
      <c r="GAA870" s="204"/>
      <c r="GAB870" s="204"/>
      <c r="GAC870" s="204"/>
      <c r="GAD870" s="204"/>
      <c r="GAE870" s="204"/>
      <c r="GAF870" s="204"/>
      <c r="GAG870" s="204"/>
      <c r="GAH870" s="204"/>
      <c r="GAI870" s="204"/>
      <c r="GAJ870" s="204"/>
      <c r="GAK870" s="204"/>
      <c r="GAL870" s="204"/>
      <c r="GAM870" s="204"/>
      <c r="GAN870" s="204"/>
      <c r="GAO870" s="204"/>
      <c r="GAP870" s="204"/>
      <c r="GAQ870" s="204"/>
      <c r="GAR870" s="204"/>
      <c r="GAS870" s="204"/>
      <c r="GAT870" s="204"/>
      <c r="GAU870" s="204"/>
      <c r="GAV870" s="204"/>
      <c r="GAW870" s="204"/>
      <c r="GAX870" s="204"/>
      <c r="GAY870" s="204"/>
      <c r="GAZ870" s="204"/>
      <c r="GBA870" s="204"/>
      <c r="GBB870" s="204"/>
      <c r="GBC870" s="204"/>
      <c r="GBD870" s="204"/>
      <c r="GBE870" s="204"/>
      <c r="GBF870" s="204"/>
      <c r="GBG870" s="204"/>
      <c r="GBH870" s="204"/>
      <c r="GBI870" s="204"/>
      <c r="GBJ870" s="204"/>
      <c r="GBK870" s="204"/>
      <c r="GBL870" s="204"/>
      <c r="GBM870" s="204"/>
      <c r="GBN870" s="204"/>
      <c r="GBO870" s="204"/>
      <c r="GBP870" s="204"/>
      <c r="GBQ870" s="204"/>
      <c r="GBR870" s="204"/>
      <c r="GBS870" s="204"/>
      <c r="GBT870" s="204"/>
      <c r="GBU870" s="204"/>
      <c r="GBV870" s="204"/>
      <c r="GBW870" s="204"/>
      <c r="GBX870" s="204"/>
      <c r="GBY870" s="204"/>
      <c r="GBZ870" s="204"/>
      <c r="GCA870" s="204"/>
      <c r="GCB870" s="204"/>
      <c r="GCC870" s="204"/>
      <c r="GCD870" s="204"/>
      <c r="GCE870" s="204"/>
      <c r="GCF870" s="204"/>
      <c r="GCG870" s="204"/>
      <c r="GCH870" s="204"/>
      <c r="GCI870" s="204"/>
      <c r="GCJ870" s="204"/>
      <c r="GCK870" s="204"/>
      <c r="GCL870" s="204"/>
      <c r="GCM870" s="204"/>
      <c r="GCN870" s="204"/>
      <c r="GCO870" s="204"/>
      <c r="GCP870" s="204"/>
      <c r="GCQ870" s="204"/>
      <c r="GCR870" s="204"/>
      <c r="GCS870" s="204"/>
      <c r="GCT870" s="204"/>
      <c r="GCU870" s="204"/>
      <c r="GCV870" s="204"/>
      <c r="GCW870" s="204"/>
      <c r="GCX870" s="204"/>
      <c r="GCY870" s="204"/>
      <c r="GCZ870" s="204"/>
      <c r="GDA870" s="204"/>
      <c r="GDB870" s="204"/>
      <c r="GDC870" s="204"/>
      <c r="GDD870" s="204"/>
      <c r="GDE870" s="204"/>
      <c r="GDF870" s="204"/>
      <c r="GDG870" s="204"/>
      <c r="GDH870" s="204"/>
      <c r="GDI870" s="204"/>
      <c r="GDJ870" s="204"/>
      <c r="GDK870" s="204"/>
      <c r="GDL870" s="204"/>
      <c r="GDM870" s="204"/>
      <c r="GDN870" s="204"/>
      <c r="GDO870" s="204"/>
      <c r="GDP870" s="204"/>
      <c r="GDQ870" s="204"/>
      <c r="GDR870" s="204"/>
      <c r="GDS870" s="204"/>
      <c r="GDT870" s="204"/>
      <c r="GDU870" s="204"/>
      <c r="GDV870" s="204"/>
      <c r="GDW870" s="204"/>
      <c r="GDX870" s="204"/>
      <c r="GDY870" s="204"/>
      <c r="GDZ870" s="204"/>
      <c r="GEA870" s="204"/>
      <c r="GEB870" s="204"/>
      <c r="GEC870" s="204"/>
      <c r="GED870" s="204"/>
      <c r="GEE870" s="204"/>
      <c r="GEF870" s="204"/>
      <c r="GEG870" s="204"/>
      <c r="GEH870" s="204"/>
      <c r="GEI870" s="204"/>
      <c r="GEJ870" s="204"/>
      <c r="GEK870" s="204"/>
      <c r="GEL870" s="204"/>
      <c r="GEM870" s="204"/>
      <c r="GEN870" s="204"/>
      <c r="GEO870" s="204"/>
      <c r="GEP870" s="204"/>
      <c r="GEQ870" s="204"/>
      <c r="GER870" s="204"/>
      <c r="GES870" s="204"/>
      <c r="GET870" s="204"/>
      <c r="GEU870" s="204"/>
      <c r="GEV870" s="204"/>
      <c r="GEW870" s="204"/>
      <c r="GEX870" s="204"/>
      <c r="GEY870" s="204"/>
      <c r="GEZ870" s="204"/>
      <c r="GFA870" s="204"/>
      <c r="GFB870" s="204"/>
      <c r="GFC870" s="204"/>
      <c r="GFD870" s="204"/>
      <c r="GFE870" s="204"/>
      <c r="GFF870" s="204"/>
      <c r="GFG870" s="204"/>
      <c r="GFH870" s="204"/>
      <c r="GFI870" s="204"/>
      <c r="GFJ870" s="204"/>
      <c r="GFK870" s="204"/>
      <c r="GFL870" s="204"/>
      <c r="GFM870" s="204"/>
      <c r="GFN870" s="204"/>
      <c r="GFO870" s="204"/>
      <c r="GFP870" s="204"/>
      <c r="GFQ870" s="204"/>
      <c r="GFR870" s="204"/>
      <c r="GFS870" s="204"/>
      <c r="GFT870" s="204"/>
      <c r="GFU870" s="204"/>
      <c r="GFV870" s="204"/>
      <c r="GFW870" s="204"/>
      <c r="GFX870" s="204"/>
      <c r="GFY870" s="204"/>
      <c r="GFZ870" s="204"/>
      <c r="GGA870" s="204"/>
      <c r="GGB870" s="204"/>
      <c r="GGC870" s="204"/>
      <c r="GGD870" s="204"/>
      <c r="GGE870" s="204"/>
      <c r="GGF870" s="204"/>
      <c r="GGG870" s="204"/>
      <c r="GGH870" s="204"/>
      <c r="GGI870" s="204"/>
      <c r="GGJ870" s="204"/>
      <c r="GGK870" s="204"/>
      <c r="GGL870" s="204"/>
      <c r="GGM870" s="204"/>
      <c r="GGN870" s="204"/>
      <c r="GGO870" s="204"/>
      <c r="GGP870" s="204"/>
      <c r="GGQ870" s="204"/>
      <c r="GGR870" s="204"/>
      <c r="GGS870" s="204"/>
      <c r="GGT870" s="204"/>
      <c r="GGU870" s="204"/>
      <c r="GGV870" s="204"/>
      <c r="GGW870" s="204"/>
      <c r="GGX870" s="204"/>
      <c r="GGY870" s="204"/>
      <c r="GGZ870" s="204"/>
      <c r="GHA870" s="204"/>
      <c r="GHB870" s="204"/>
      <c r="GHC870" s="204"/>
      <c r="GHD870" s="204"/>
      <c r="GHE870" s="204"/>
      <c r="GHF870" s="204"/>
      <c r="GHG870" s="204"/>
      <c r="GHH870" s="204"/>
      <c r="GHI870" s="204"/>
      <c r="GHJ870" s="204"/>
      <c r="GHK870" s="204"/>
      <c r="GHL870" s="204"/>
      <c r="GHM870" s="204"/>
      <c r="GHN870" s="204"/>
      <c r="GHO870" s="204"/>
      <c r="GHP870" s="204"/>
      <c r="GHQ870" s="204"/>
      <c r="GHR870" s="204"/>
      <c r="GHS870" s="204"/>
      <c r="GHT870" s="204"/>
      <c r="GHU870" s="204"/>
      <c r="GHV870" s="204"/>
      <c r="GHW870" s="204"/>
      <c r="GHX870" s="204"/>
      <c r="GHY870" s="204"/>
      <c r="GHZ870" s="204"/>
      <c r="GIA870" s="204"/>
      <c r="GIB870" s="204"/>
      <c r="GIC870" s="204"/>
      <c r="GID870" s="204"/>
      <c r="GIE870" s="204"/>
      <c r="GIF870" s="204"/>
      <c r="GIG870" s="204"/>
      <c r="GIH870" s="204"/>
      <c r="GII870" s="204"/>
      <c r="GIJ870" s="204"/>
      <c r="GIK870" s="204"/>
      <c r="GIL870" s="204"/>
      <c r="GIM870" s="204"/>
      <c r="GIN870" s="204"/>
      <c r="GIO870" s="204"/>
      <c r="GIP870" s="204"/>
      <c r="GIQ870" s="204"/>
      <c r="GIR870" s="204"/>
      <c r="GIS870" s="204"/>
      <c r="GIT870" s="204"/>
      <c r="GIU870" s="204"/>
      <c r="GIV870" s="204"/>
      <c r="GIW870" s="204"/>
      <c r="GIX870" s="204"/>
      <c r="GIY870" s="204"/>
      <c r="GIZ870" s="204"/>
      <c r="GJA870" s="204"/>
      <c r="GJB870" s="204"/>
      <c r="GJC870" s="204"/>
      <c r="GJD870" s="204"/>
      <c r="GJE870" s="204"/>
      <c r="GJF870" s="204"/>
      <c r="GJG870" s="204"/>
      <c r="GJH870" s="204"/>
      <c r="GJI870" s="204"/>
      <c r="GJJ870" s="204"/>
      <c r="GJK870" s="204"/>
      <c r="GJL870" s="204"/>
      <c r="GJM870" s="204"/>
      <c r="GJN870" s="204"/>
      <c r="GJO870" s="204"/>
      <c r="GJP870" s="204"/>
      <c r="GJQ870" s="204"/>
      <c r="GJR870" s="204"/>
      <c r="GJS870" s="204"/>
      <c r="GJT870" s="204"/>
      <c r="GJU870" s="204"/>
      <c r="GJV870" s="204"/>
      <c r="GJW870" s="204"/>
      <c r="GJX870" s="204"/>
      <c r="GJY870" s="204"/>
      <c r="GJZ870" s="204"/>
      <c r="GKA870" s="204"/>
      <c r="GKB870" s="204"/>
      <c r="GKC870" s="204"/>
      <c r="GKD870" s="204"/>
      <c r="GKE870" s="204"/>
      <c r="GKF870" s="204"/>
      <c r="GKG870" s="204"/>
      <c r="GKH870" s="204"/>
      <c r="GKI870" s="204"/>
      <c r="GKJ870" s="204"/>
      <c r="GKK870" s="204"/>
      <c r="GKL870" s="204"/>
      <c r="GKM870" s="204"/>
      <c r="GKN870" s="204"/>
      <c r="GKO870" s="204"/>
      <c r="GKP870" s="204"/>
      <c r="GKQ870" s="204"/>
      <c r="GKR870" s="204"/>
      <c r="GKS870" s="204"/>
      <c r="GKT870" s="204"/>
      <c r="GKU870" s="204"/>
      <c r="GKV870" s="204"/>
      <c r="GKW870" s="204"/>
      <c r="GKX870" s="204"/>
      <c r="GKY870" s="204"/>
      <c r="GKZ870" s="204"/>
      <c r="GLA870" s="204"/>
      <c r="GLB870" s="204"/>
      <c r="GLC870" s="204"/>
      <c r="GLD870" s="204"/>
      <c r="GLE870" s="204"/>
      <c r="GLF870" s="204"/>
      <c r="GLG870" s="204"/>
      <c r="GLH870" s="204"/>
      <c r="GLI870" s="204"/>
      <c r="GLJ870" s="204"/>
      <c r="GLK870" s="204"/>
      <c r="GLL870" s="204"/>
      <c r="GLM870" s="204"/>
      <c r="GLN870" s="204"/>
      <c r="GLO870" s="204"/>
      <c r="GLP870" s="204"/>
      <c r="GLQ870" s="204"/>
      <c r="GLR870" s="204"/>
      <c r="GLS870" s="204"/>
      <c r="GLT870" s="204"/>
      <c r="GLU870" s="204"/>
      <c r="GLV870" s="204"/>
      <c r="GLW870" s="204"/>
      <c r="GLX870" s="204"/>
      <c r="GLY870" s="204"/>
      <c r="GLZ870" s="204"/>
      <c r="GMA870" s="204"/>
      <c r="GMB870" s="204"/>
      <c r="GMC870" s="204"/>
      <c r="GMD870" s="204"/>
      <c r="GME870" s="204"/>
      <c r="GMF870" s="204"/>
      <c r="GMG870" s="204"/>
      <c r="GMH870" s="204"/>
      <c r="GMI870" s="204"/>
      <c r="GMJ870" s="204"/>
      <c r="GMK870" s="204"/>
      <c r="GML870" s="204"/>
      <c r="GMM870" s="204"/>
      <c r="GMN870" s="204"/>
      <c r="GMO870" s="204"/>
      <c r="GMP870" s="204"/>
      <c r="GMQ870" s="204"/>
      <c r="GMR870" s="204"/>
      <c r="GMS870" s="204"/>
      <c r="GMT870" s="204"/>
      <c r="GMU870" s="204"/>
      <c r="GMV870" s="204"/>
      <c r="GMW870" s="204"/>
      <c r="GMX870" s="204"/>
      <c r="GMY870" s="204"/>
      <c r="GMZ870" s="204"/>
      <c r="GNA870" s="204"/>
      <c r="GNB870" s="204"/>
      <c r="GNC870" s="204"/>
      <c r="GND870" s="204"/>
      <c r="GNE870" s="204"/>
      <c r="GNF870" s="204"/>
      <c r="GNG870" s="204"/>
      <c r="GNH870" s="204"/>
      <c r="GNI870" s="204"/>
      <c r="GNJ870" s="204"/>
      <c r="GNK870" s="204"/>
      <c r="GNL870" s="204"/>
      <c r="GNM870" s="204"/>
      <c r="GNN870" s="204"/>
      <c r="GNO870" s="204"/>
      <c r="GNP870" s="204"/>
      <c r="GNQ870" s="204"/>
      <c r="GNR870" s="204"/>
      <c r="GNS870" s="204"/>
      <c r="GNT870" s="204"/>
      <c r="GNU870" s="204"/>
      <c r="GNV870" s="204"/>
      <c r="GNW870" s="204"/>
      <c r="GNX870" s="204"/>
      <c r="GNY870" s="204"/>
      <c r="GNZ870" s="204"/>
      <c r="GOA870" s="204"/>
      <c r="GOB870" s="204"/>
      <c r="GOC870" s="204"/>
      <c r="GOD870" s="204"/>
      <c r="GOE870" s="204"/>
      <c r="GOF870" s="204"/>
      <c r="GOG870" s="204"/>
      <c r="GOH870" s="204"/>
      <c r="GOI870" s="204"/>
      <c r="GOJ870" s="204"/>
      <c r="GOK870" s="204"/>
      <c r="GOL870" s="204"/>
      <c r="GOM870" s="204"/>
      <c r="GON870" s="204"/>
      <c r="GOO870" s="204"/>
      <c r="GOP870" s="204"/>
      <c r="GOQ870" s="204"/>
      <c r="GOR870" s="204"/>
      <c r="GOS870" s="204"/>
      <c r="GOT870" s="204"/>
      <c r="GOU870" s="204"/>
      <c r="GOV870" s="204"/>
      <c r="GOW870" s="204"/>
      <c r="GOX870" s="204"/>
      <c r="GOY870" s="204"/>
      <c r="GOZ870" s="204"/>
      <c r="GPA870" s="204"/>
      <c r="GPB870" s="204"/>
      <c r="GPC870" s="204"/>
      <c r="GPD870" s="204"/>
      <c r="GPE870" s="204"/>
      <c r="GPF870" s="204"/>
      <c r="GPG870" s="204"/>
      <c r="GPH870" s="204"/>
      <c r="GPI870" s="204"/>
      <c r="GPJ870" s="204"/>
      <c r="GPK870" s="204"/>
      <c r="GPL870" s="204"/>
      <c r="GPM870" s="204"/>
      <c r="GPN870" s="204"/>
      <c r="GPO870" s="204"/>
      <c r="GPP870" s="204"/>
      <c r="GPQ870" s="204"/>
      <c r="GPR870" s="204"/>
      <c r="GPS870" s="204"/>
      <c r="GPT870" s="204"/>
      <c r="GPU870" s="204"/>
      <c r="GPV870" s="204"/>
      <c r="GPW870" s="204"/>
      <c r="GPX870" s="204"/>
      <c r="GPY870" s="204"/>
      <c r="GPZ870" s="204"/>
      <c r="GQA870" s="204"/>
      <c r="GQB870" s="204"/>
      <c r="GQC870" s="204"/>
      <c r="GQD870" s="204"/>
      <c r="GQE870" s="204"/>
      <c r="GQF870" s="204"/>
      <c r="GQG870" s="204"/>
      <c r="GQH870" s="204"/>
      <c r="GQI870" s="204"/>
      <c r="GQJ870" s="204"/>
      <c r="GQK870" s="204"/>
      <c r="GQL870" s="204"/>
      <c r="GQM870" s="204"/>
      <c r="GQN870" s="204"/>
      <c r="GQO870" s="204"/>
      <c r="GQP870" s="204"/>
      <c r="GQQ870" s="204"/>
      <c r="GQR870" s="204"/>
      <c r="GQS870" s="204"/>
      <c r="GQT870" s="204"/>
      <c r="GQU870" s="204"/>
      <c r="GQV870" s="204"/>
      <c r="GQW870" s="204"/>
      <c r="GQX870" s="204"/>
      <c r="GQY870" s="204"/>
      <c r="GQZ870" s="204"/>
      <c r="GRA870" s="204"/>
      <c r="GRB870" s="204"/>
      <c r="GRC870" s="204"/>
      <c r="GRD870" s="204"/>
      <c r="GRE870" s="204"/>
      <c r="GRF870" s="204"/>
      <c r="GRG870" s="204"/>
      <c r="GRH870" s="204"/>
      <c r="GRI870" s="204"/>
      <c r="GRJ870" s="204"/>
      <c r="GRK870" s="204"/>
      <c r="GRL870" s="204"/>
      <c r="GRM870" s="204"/>
      <c r="GRN870" s="204"/>
      <c r="GRO870" s="204"/>
      <c r="GRP870" s="204"/>
      <c r="GRQ870" s="204"/>
      <c r="GRR870" s="204"/>
      <c r="GRS870" s="204"/>
      <c r="GRT870" s="204"/>
      <c r="GRU870" s="204"/>
      <c r="GRV870" s="204"/>
      <c r="GRW870" s="204"/>
      <c r="GRX870" s="204"/>
      <c r="GRY870" s="204"/>
      <c r="GRZ870" s="204"/>
      <c r="GSA870" s="204"/>
      <c r="GSB870" s="204"/>
      <c r="GSC870" s="204"/>
      <c r="GSD870" s="204"/>
      <c r="GSE870" s="204"/>
      <c r="GSF870" s="204"/>
      <c r="GSG870" s="204"/>
      <c r="GSH870" s="204"/>
      <c r="GSI870" s="204"/>
      <c r="GSJ870" s="204"/>
      <c r="GSK870" s="204"/>
      <c r="GSL870" s="204"/>
      <c r="GSM870" s="204"/>
      <c r="GSN870" s="204"/>
      <c r="GSO870" s="204"/>
      <c r="GSP870" s="204"/>
      <c r="GSQ870" s="204"/>
      <c r="GSR870" s="204"/>
      <c r="GSS870" s="204"/>
      <c r="GST870" s="204"/>
      <c r="GSU870" s="204"/>
      <c r="GSV870" s="204"/>
      <c r="GSW870" s="204"/>
      <c r="GSX870" s="204"/>
      <c r="GSY870" s="204"/>
      <c r="GSZ870" s="204"/>
      <c r="GTA870" s="204"/>
      <c r="GTB870" s="204"/>
      <c r="GTC870" s="204"/>
      <c r="GTD870" s="204"/>
      <c r="GTE870" s="204"/>
      <c r="GTF870" s="204"/>
      <c r="GTG870" s="204"/>
      <c r="GTH870" s="204"/>
      <c r="GTI870" s="204"/>
      <c r="GTJ870" s="204"/>
      <c r="GTK870" s="204"/>
      <c r="GTL870" s="204"/>
      <c r="GTM870" s="204"/>
      <c r="GTN870" s="204"/>
      <c r="GTO870" s="204"/>
      <c r="GTP870" s="204"/>
      <c r="GTQ870" s="204"/>
      <c r="GTR870" s="204"/>
      <c r="GTS870" s="204"/>
      <c r="GTT870" s="204"/>
      <c r="GTU870" s="204"/>
      <c r="GTV870" s="204"/>
      <c r="GTW870" s="204"/>
      <c r="GTX870" s="204"/>
      <c r="GTY870" s="204"/>
      <c r="GTZ870" s="204"/>
      <c r="GUA870" s="204"/>
      <c r="GUB870" s="204"/>
      <c r="GUC870" s="204"/>
      <c r="GUD870" s="204"/>
      <c r="GUE870" s="204"/>
      <c r="GUF870" s="204"/>
      <c r="GUG870" s="204"/>
      <c r="GUH870" s="204"/>
      <c r="GUI870" s="204"/>
      <c r="GUJ870" s="204"/>
      <c r="GUK870" s="204"/>
      <c r="GUL870" s="204"/>
      <c r="GUM870" s="204"/>
      <c r="GUN870" s="204"/>
      <c r="GUO870" s="204"/>
      <c r="GUP870" s="204"/>
      <c r="GUQ870" s="204"/>
      <c r="GUR870" s="204"/>
      <c r="GUS870" s="204"/>
      <c r="GUT870" s="204"/>
      <c r="GUU870" s="204"/>
      <c r="GUV870" s="204"/>
      <c r="GUW870" s="204"/>
      <c r="GUX870" s="204"/>
      <c r="GUY870" s="204"/>
      <c r="GUZ870" s="204"/>
      <c r="GVA870" s="204"/>
      <c r="GVB870" s="204"/>
      <c r="GVC870" s="204"/>
      <c r="GVD870" s="204"/>
      <c r="GVE870" s="204"/>
      <c r="GVF870" s="204"/>
      <c r="GVG870" s="204"/>
      <c r="GVH870" s="204"/>
      <c r="GVI870" s="204"/>
      <c r="GVJ870" s="204"/>
      <c r="GVK870" s="204"/>
      <c r="GVL870" s="204"/>
      <c r="GVM870" s="204"/>
      <c r="GVN870" s="204"/>
      <c r="GVO870" s="204"/>
      <c r="GVP870" s="204"/>
      <c r="GVQ870" s="204"/>
      <c r="GVR870" s="204"/>
      <c r="GVS870" s="204"/>
      <c r="GVT870" s="204"/>
      <c r="GVU870" s="204"/>
      <c r="GVV870" s="204"/>
      <c r="GVW870" s="204"/>
      <c r="GVX870" s="204"/>
      <c r="GVY870" s="204"/>
      <c r="GVZ870" s="204"/>
      <c r="GWA870" s="204"/>
      <c r="GWB870" s="204"/>
      <c r="GWC870" s="204"/>
      <c r="GWD870" s="204"/>
      <c r="GWE870" s="204"/>
      <c r="GWF870" s="204"/>
      <c r="GWG870" s="204"/>
      <c r="GWH870" s="204"/>
      <c r="GWI870" s="204"/>
      <c r="GWJ870" s="204"/>
      <c r="GWK870" s="204"/>
      <c r="GWL870" s="204"/>
      <c r="GWM870" s="204"/>
      <c r="GWN870" s="204"/>
      <c r="GWO870" s="204"/>
      <c r="GWP870" s="204"/>
      <c r="GWQ870" s="204"/>
      <c r="GWR870" s="204"/>
      <c r="GWS870" s="204"/>
      <c r="GWT870" s="204"/>
      <c r="GWU870" s="204"/>
      <c r="GWV870" s="204"/>
      <c r="GWW870" s="204"/>
      <c r="GWX870" s="204"/>
      <c r="GWY870" s="204"/>
      <c r="GWZ870" s="204"/>
      <c r="GXA870" s="204"/>
      <c r="GXB870" s="204"/>
      <c r="GXC870" s="204"/>
      <c r="GXD870" s="204"/>
      <c r="GXE870" s="204"/>
      <c r="GXF870" s="204"/>
      <c r="GXG870" s="204"/>
      <c r="GXH870" s="204"/>
      <c r="GXI870" s="204"/>
      <c r="GXJ870" s="204"/>
      <c r="GXK870" s="204"/>
      <c r="GXL870" s="204"/>
      <c r="GXM870" s="204"/>
      <c r="GXN870" s="204"/>
      <c r="GXO870" s="204"/>
      <c r="GXP870" s="204"/>
      <c r="GXQ870" s="204"/>
      <c r="GXR870" s="204"/>
      <c r="GXS870" s="204"/>
      <c r="GXT870" s="204"/>
      <c r="GXU870" s="204"/>
      <c r="GXV870" s="204"/>
      <c r="GXW870" s="204"/>
      <c r="GXX870" s="204"/>
      <c r="GXY870" s="204"/>
      <c r="GXZ870" s="204"/>
      <c r="GYA870" s="204"/>
      <c r="GYB870" s="204"/>
      <c r="GYC870" s="204"/>
      <c r="GYD870" s="204"/>
      <c r="GYE870" s="204"/>
      <c r="GYF870" s="204"/>
      <c r="GYG870" s="204"/>
      <c r="GYH870" s="204"/>
      <c r="GYI870" s="204"/>
      <c r="GYJ870" s="204"/>
      <c r="GYK870" s="204"/>
      <c r="GYL870" s="204"/>
      <c r="GYM870" s="204"/>
      <c r="GYN870" s="204"/>
      <c r="GYO870" s="204"/>
      <c r="GYP870" s="204"/>
      <c r="GYQ870" s="204"/>
      <c r="GYR870" s="204"/>
      <c r="GYS870" s="204"/>
      <c r="GYT870" s="204"/>
      <c r="GYU870" s="204"/>
      <c r="GYV870" s="204"/>
      <c r="GYW870" s="204"/>
      <c r="GYX870" s="204"/>
      <c r="GYY870" s="204"/>
      <c r="GYZ870" s="204"/>
      <c r="GZA870" s="204"/>
      <c r="GZB870" s="204"/>
      <c r="GZC870" s="204"/>
      <c r="GZD870" s="204"/>
      <c r="GZE870" s="204"/>
      <c r="GZF870" s="204"/>
      <c r="GZG870" s="204"/>
      <c r="GZH870" s="204"/>
      <c r="GZI870" s="204"/>
      <c r="GZJ870" s="204"/>
      <c r="GZK870" s="204"/>
      <c r="GZL870" s="204"/>
      <c r="GZM870" s="204"/>
      <c r="GZN870" s="204"/>
      <c r="GZO870" s="204"/>
      <c r="GZP870" s="204"/>
      <c r="GZQ870" s="204"/>
      <c r="GZR870" s="204"/>
      <c r="GZS870" s="204"/>
      <c r="GZT870" s="204"/>
      <c r="GZU870" s="204"/>
      <c r="GZV870" s="204"/>
      <c r="GZW870" s="204"/>
      <c r="GZX870" s="204"/>
      <c r="GZY870" s="204"/>
      <c r="GZZ870" s="204"/>
      <c r="HAA870" s="204"/>
      <c r="HAB870" s="204"/>
      <c r="HAC870" s="204"/>
      <c r="HAD870" s="204"/>
      <c r="HAE870" s="204"/>
      <c r="HAF870" s="204"/>
      <c r="HAG870" s="204"/>
      <c r="HAH870" s="204"/>
      <c r="HAI870" s="204"/>
      <c r="HAJ870" s="204"/>
      <c r="HAK870" s="204"/>
      <c r="HAL870" s="204"/>
      <c r="HAM870" s="204"/>
      <c r="HAN870" s="204"/>
      <c r="HAO870" s="204"/>
      <c r="HAP870" s="204"/>
      <c r="HAQ870" s="204"/>
      <c r="HAR870" s="204"/>
      <c r="HAS870" s="204"/>
      <c r="HAT870" s="204"/>
      <c r="HAU870" s="204"/>
      <c r="HAV870" s="204"/>
      <c r="HAW870" s="204"/>
      <c r="HAX870" s="204"/>
      <c r="HAY870" s="204"/>
      <c r="HAZ870" s="204"/>
      <c r="HBA870" s="204"/>
      <c r="HBB870" s="204"/>
      <c r="HBC870" s="204"/>
      <c r="HBD870" s="204"/>
      <c r="HBE870" s="204"/>
      <c r="HBF870" s="204"/>
      <c r="HBG870" s="204"/>
      <c r="HBH870" s="204"/>
      <c r="HBI870" s="204"/>
      <c r="HBJ870" s="204"/>
      <c r="HBK870" s="204"/>
      <c r="HBL870" s="204"/>
      <c r="HBM870" s="204"/>
      <c r="HBN870" s="204"/>
      <c r="HBO870" s="204"/>
      <c r="HBP870" s="204"/>
      <c r="HBQ870" s="204"/>
      <c r="HBR870" s="204"/>
      <c r="HBS870" s="204"/>
      <c r="HBT870" s="204"/>
      <c r="HBU870" s="204"/>
      <c r="HBV870" s="204"/>
      <c r="HBW870" s="204"/>
      <c r="HBX870" s="204"/>
      <c r="HBY870" s="204"/>
      <c r="HBZ870" s="204"/>
      <c r="HCA870" s="204"/>
      <c r="HCB870" s="204"/>
      <c r="HCC870" s="204"/>
      <c r="HCD870" s="204"/>
      <c r="HCE870" s="204"/>
      <c r="HCF870" s="204"/>
      <c r="HCG870" s="204"/>
      <c r="HCH870" s="204"/>
      <c r="HCI870" s="204"/>
      <c r="HCJ870" s="204"/>
      <c r="HCK870" s="204"/>
      <c r="HCL870" s="204"/>
      <c r="HCM870" s="204"/>
      <c r="HCN870" s="204"/>
      <c r="HCO870" s="204"/>
      <c r="HCP870" s="204"/>
      <c r="HCQ870" s="204"/>
      <c r="HCR870" s="204"/>
      <c r="HCS870" s="204"/>
      <c r="HCT870" s="204"/>
      <c r="HCU870" s="204"/>
      <c r="HCV870" s="204"/>
      <c r="HCW870" s="204"/>
      <c r="HCX870" s="204"/>
      <c r="HCY870" s="204"/>
      <c r="HCZ870" s="204"/>
      <c r="HDA870" s="204"/>
      <c r="HDB870" s="204"/>
      <c r="HDC870" s="204"/>
      <c r="HDD870" s="204"/>
      <c r="HDE870" s="204"/>
      <c r="HDF870" s="204"/>
      <c r="HDG870" s="204"/>
      <c r="HDH870" s="204"/>
      <c r="HDI870" s="204"/>
      <c r="HDJ870" s="204"/>
      <c r="HDK870" s="204"/>
      <c r="HDL870" s="204"/>
      <c r="HDM870" s="204"/>
      <c r="HDN870" s="204"/>
      <c r="HDO870" s="204"/>
      <c r="HDP870" s="204"/>
      <c r="HDQ870" s="204"/>
      <c r="HDR870" s="204"/>
      <c r="HDS870" s="204"/>
      <c r="HDT870" s="204"/>
      <c r="HDU870" s="204"/>
      <c r="HDV870" s="204"/>
      <c r="HDW870" s="204"/>
      <c r="HDX870" s="204"/>
      <c r="HDY870" s="204"/>
      <c r="HDZ870" s="204"/>
      <c r="HEA870" s="204"/>
      <c r="HEB870" s="204"/>
      <c r="HEC870" s="204"/>
      <c r="HED870" s="204"/>
      <c r="HEE870" s="204"/>
      <c r="HEF870" s="204"/>
      <c r="HEG870" s="204"/>
      <c r="HEH870" s="204"/>
      <c r="HEI870" s="204"/>
      <c r="HEJ870" s="204"/>
      <c r="HEK870" s="204"/>
      <c r="HEL870" s="204"/>
      <c r="HEM870" s="204"/>
      <c r="HEN870" s="204"/>
      <c r="HEO870" s="204"/>
      <c r="HEP870" s="204"/>
      <c r="HEQ870" s="204"/>
      <c r="HER870" s="204"/>
      <c r="HES870" s="204"/>
      <c r="HET870" s="204"/>
      <c r="HEU870" s="204"/>
      <c r="HEV870" s="204"/>
      <c r="HEW870" s="204"/>
      <c r="HEX870" s="204"/>
      <c r="HEY870" s="204"/>
      <c r="HEZ870" s="204"/>
      <c r="HFA870" s="204"/>
      <c r="HFB870" s="204"/>
      <c r="HFC870" s="204"/>
      <c r="HFD870" s="204"/>
      <c r="HFE870" s="204"/>
      <c r="HFF870" s="204"/>
      <c r="HFG870" s="204"/>
      <c r="HFH870" s="204"/>
      <c r="HFI870" s="204"/>
      <c r="HFJ870" s="204"/>
      <c r="HFK870" s="204"/>
      <c r="HFL870" s="204"/>
      <c r="HFM870" s="204"/>
      <c r="HFN870" s="204"/>
      <c r="HFO870" s="204"/>
      <c r="HFP870" s="204"/>
      <c r="HFQ870" s="204"/>
      <c r="HFR870" s="204"/>
      <c r="HFS870" s="204"/>
      <c r="HFT870" s="204"/>
      <c r="HFU870" s="204"/>
      <c r="HFV870" s="204"/>
      <c r="HFW870" s="204"/>
      <c r="HFX870" s="204"/>
      <c r="HFY870" s="204"/>
      <c r="HFZ870" s="204"/>
      <c r="HGA870" s="204"/>
      <c r="HGB870" s="204"/>
      <c r="HGC870" s="204"/>
      <c r="HGD870" s="204"/>
      <c r="HGE870" s="204"/>
      <c r="HGF870" s="204"/>
      <c r="HGG870" s="204"/>
      <c r="HGH870" s="204"/>
      <c r="HGI870" s="204"/>
      <c r="HGJ870" s="204"/>
      <c r="HGK870" s="204"/>
      <c r="HGL870" s="204"/>
      <c r="HGM870" s="204"/>
      <c r="HGN870" s="204"/>
      <c r="HGO870" s="204"/>
      <c r="HGP870" s="204"/>
      <c r="HGQ870" s="204"/>
      <c r="HGR870" s="204"/>
      <c r="HGS870" s="204"/>
      <c r="HGT870" s="204"/>
      <c r="HGU870" s="204"/>
      <c r="HGV870" s="204"/>
      <c r="HGW870" s="204"/>
      <c r="HGX870" s="204"/>
      <c r="HGY870" s="204"/>
      <c r="HGZ870" s="204"/>
      <c r="HHA870" s="204"/>
      <c r="HHB870" s="204"/>
      <c r="HHC870" s="204"/>
      <c r="HHD870" s="204"/>
      <c r="HHE870" s="204"/>
      <c r="HHF870" s="204"/>
      <c r="HHG870" s="204"/>
      <c r="HHH870" s="204"/>
      <c r="HHI870" s="204"/>
      <c r="HHJ870" s="204"/>
      <c r="HHK870" s="204"/>
      <c r="HHL870" s="204"/>
      <c r="HHM870" s="204"/>
      <c r="HHN870" s="204"/>
      <c r="HHO870" s="204"/>
      <c r="HHP870" s="204"/>
      <c r="HHQ870" s="204"/>
      <c r="HHR870" s="204"/>
      <c r="HHS870" s="204"/>
      <c r="HHT870" s="204"/>
      <c r="HHU870" s="204"/>
      <c r="HHV870" s="204"/>
      <c r="HHW870" s="204"/>
      <c r="HHX870" s="204"/>
      <c r="HHY870" s="204"/>
      <c r="HHZ870" s="204"/>
      <c r="HIA870" s="204"/>
      <c r="HIB870" s="204"/>
      <c r="HIC870" s="204"/>
      <c r="HID870" s="204"/>
      <c r="HIE870" s="204"/>
      <c r="HIF870" s="204"/>
      <c r="HIG870" s="204"/>
      <c r="HIH870" s="204"/>
      <c r="HII870" s="204"/>
      <c r="HIJ870" s="204"/>
      <c r="HIK870" s="204"/>
      <c r="HIL870" s="204"/>
      <c r="HIM870" s="204"/>
      <c r="HIN870" s="204"/>
      <c r="HIO870" s="204"/>
      <c r="HIP870" s="204"/>
      <c r="HIQ870" s="204"/>
      <c r="HIR870" s="204"/>
      <c r="HIS870" s="204"/>
      <c r="HIT870" s="204"/>
      <c r="HIU870" s="204"/>
      <c r="HIV870" s="204"/>
      <c r="HIW870" s="204"/>
      <c r="HIX870" s="204"/>
      <c r="HIY870" s="204"/>
      <c r="HIZ870" s="204"/>
      <c r="HJA870" s="204"/>
      <c r="HJB870" s="204"/>
      <c r="HJC870" s="204"/>
      <c r="HJD870" s="204"/>
      <c r="HJE870" s="204"/>
      <c r="HJF870" s="204"/>
      <c r="HJG870" s="204"/>
      <c r="HJH870" s="204"/>
      <c r="HJI870" s="204"/>
      <c r="HJJ870" s="204"/>
      <c r="HJK870" s="204"/>
      <c r="HJL870" s="204"/>
      <c r="HJM870" s="204"/>
      <c r="HJN870" s="204"/>
      <c r="HJO870" s="204"/>
      <c r="HJP870" s="204"/>
      <c r="HJQ870" s="204"/>
      <c r="HJR870" s="204"/>
      <c r="HJS870" s="204"/>
      <c r="HJT870" s="204"/>
      <c r="HJU870" s="204"/>
      <c r="HJV870" s="204"/>
      <c r="HJW870" s="204"/>
      <c r="HJX870" s="204"/>
      <c r="HJY870" s="204"/>
      <c r="HJZ870" s="204"/>
      <c r="HKA870" s="204"/>
      <c r="HKB870" s="204"/>
      <c r="HKC870" s="204"/>
      <c r="HKD870" s="204"/>
      <c r="HKE870" s="204"/>
      <c r="HKF870" s="204"/>
      <c r="HKG870" s="204"/>
      <c r="HKH870" s="204"/>
      <c r="HKI870" s="204"/>
      <c r="HKJ870" s="204"/>
      <c r="HKK870" s="204"/>
      <c r="HKL870" s="204"/>
      <c r="HKM870" s="204"/>
      <c r="HKN870" s="204"/>
      <c r="HKO870" s="204"/>
      <c r="HKP870" s="204"/>
      <c r="HKQ870" s="204"/>
      <c r="HKR870" s="204"/>
      <c r="HKS870" s="204"/>
      <c r="HKT870" s="204"/>
      <c r="HKU870" s="204"/>
      <c r="HKV870" s="204"/>
      <c r="HKW870" s="204"/>
      <c r="HKX870" s="204"/>
      <c r="HKY870" s="204"/>
      <c r="HKZ870" s="204"/>
      <c r="HLA870" s="204"/>
      <c r="HLB870" s="204"/>
      <c r="HLC870" s="204"/>
      <c r="HLD870" s="204"/>
      <c r="HLE870" s="204"/>
      <c r="HLF870" s="204"/>
      <c r="HLG870" s="204"/>
      <c r="HLH870" s="204"/>
      <c r="HLI870" s="204"/>
      <c r="HLJ870" s="204"/>
      <c r="HLK870" s="204"/>
      <c r="HLL870" s="204"/>
      <c r="HLM870" s="204"/>
      <c r="HLN870" s="204"/>
      <c r="HLO870" s="204"/>
      <c r="HLP870" s="204"/>
      <c r="HLQ870" s="204"/>
      <c r="HLR870" s="204"/>
      <c r="HLS870" s="204"/>
      <c r="HLT870" s="204"/>
      <c r="HLU870" s="204"/>
      <c r="HLV870" s="204"/>
      <c r="HLW870" s="204"/>
      <c r="HLX870" s="204"/>
      <c r="HLY870" s="204"/>
      <c r="HLZ870" s="204"/>
      <c r="HMA870" s="204"/>
      <c r="HMB870" s="204"/>
      <c r="HMC870" s="204"/>
      <c r="HMD870" s="204"/>
      <c r="HME870" s="204"/>
      <c r="HMF870" s="204"/>
      <c r="HMG870" s="204"/>
      <c r="HMH870" s="204"/>
      <c r="HMI870" s="204"/>
      <c r="HMJ870" s="204"/>
      <c r="HMK870" s="204"/>
      <c r="HML870" s="204"/>
      <c r="HMM870" s="204"/>
      <c r="HMN870" s="204"/>
      <c r="HMO870" s="204"/>
      <c r="HMP870" s="204"/>
      <c r="HMQ870" s="204"/>
      <c r="HMR870" s="204"/>
      <c r="HMS870" s="204"/>
      <c r="HMT870" s="204"/>
      <c r="HMU870" s="204"/>
      <c r="HMV870" s="204"/>
      <c r="HMW870" s="204"/>
      <c r="HMX870" s="204"/>
      <c r="HMY870" s="204"/>
      <c r="HMZ870" s="204"/>
      <c r="HNA870" s="204"/>
      <c r="HNB870" s="204"/>
      <c r="HNC870" s="204"/>
      <c r="HND870" s="204"/>
      <c r="HNE870" s="204"/>
      <c r="HNF870" s="204"/>
      <c r="HNG870" s="204"/>
      <c r="HNH870" s="204"/>
      <c r="HNI870" s="204"/>
      <c r="HNJ870" s="204"/>
      <c r="HNK870" s="204"/>
      <c r="HNL870" s="204"/>
      <c r="HNM870" s="204"/>
      <c r="HNN870" s="204"/>
      <c r="HNO870" s="204"/>
      <c r="HNP870" s="204"/>
      <c r="HNQ870" s="204"/>
      <c r="HNR870" s="204"/>
      <c r="HNS870" s="204"/>
      <c r="HNT870" s="204"/>
      <c r="HNU870" s="204"/>
      <c r="HNV870" s="204"/>
      <c r="HNW870" s="204"/>
      <c r="HNX870" s="204"/>
      <c r="HNY870" s="204"/>
      <c r="HNZ870" s="204"/>
      <c r="HOA870" s="204"/>
      <c r="HOB870" s="204"/>
      <c r="HOC870" s="204"/>
      <c r="HOD870" s="204"/>
      <c r="HOE870" s="204"/>
      <c r="HOF870" s="204"/>
      <c r="HOG870" s="204"/>
      <c r="HOH870" s="204"/>
      <c r="HOI870" s="204"/>
      <c r="HOJ870" s="204"/>
      <c r="HOK870" s="204"/>
      <c r="HOL870" s="204"/>
      <c r="HOM870" s="204"/>
      <c r="HON870" s="204"/>
      <c r="HOO870" s="204"/>
      <c r="HOP870" s="204"/>
      <c r="HOQ870" s="204"/>
      <c r="HOR870" s="204"/>
      <c r="HOS870" s="204"/>
      <c r="HOT870" s="204"/>
      <c r="HOU870" s="204"/>
      <c r="HOV870" s="204"/>
      <c r="HOW870" s="204"/>
      <c r="HOX870" s="204"/>
      <c r="HOY870" s="204"/>
      <c r="HOZ870" s="204"/>
      <c r="HPA870" s="204"/>
      <c r="HPB870" s="204"/>
      <c r="HPC870" s="204"/>
      <c r="HPD870" s="204"/>
      <c r="HPE870" s="204"/>
      <c r="HPF870" s="204"/>
      <c r="HPG870" s="204"/>
      <c r="HPH870" s="204"/>
      <c r="HPI870" s="204"/>
      <c r="HPJ870" s="204"/>
      <c r="HPK870" s="204"/>
      <c r="HPL870" s="204"/>
      <c r="HPM870" s="204"/>
      <c r="HPN870" s="204"/>
      <c r="HPO870" s="204"/>
      <c r="HPP870" s="204"/>
      <c r="HPQ870" s="204"/>
      <c r="HPR870" s="204"/>
      <c r="HPS870" s="204"/>
      <c r="HPT870" s="204"/>
      <c r="HPU870" s="204"/>
      <c r="HPV870" s="204"/>
      <c r="HPW870" s="204"/>
      <c r="HPX870" s="204"/>
      <c r="HPY870" s="204"/>
      <c r="HPZ870" s="204"/>
      <c r="HQA870" s="204"/>
      <c r="HQB870" s="204"/>
      <c r="HQC870" s="204"/>
      <c r="HQD870" s="204"/>
      <c r="HQE870" s="204"/>
      <c r="HQF870" s="204"/>
      <c r="HQG870" s="204"/>
      <c r="HQH870" s="204"/>
      <c r="HQI870" s="204"/>
      <c r="HQJ870" s="204"/>
      <c r="HQK870" s="204"/>
      <c r="HQL870" s="204"/>
      <c r="HQM870" s="204"/>
      <c r="HQN870" s="204"/>
      <c r="HQO870" s="204"/>
      <c r="HQP870" s="204"/>
      <c r="HQQ870" s="204"/>
      <c r="HQR870" s="204"/>
      <c r="HQS870" s="204"/>
      <c r="HQT870" s="204"/>
      <c r="HQU870" s="204"/>
      <c r="HQV870" s="204"/>
      <c r="HQW870" s="204"/>
      <c r="HQX870" s="204"/>
      <c r="HQY870" s="204"/>
      <c r="HQZ870" s="204"/>
      <c r="HRA870" s="204"/>
      <c r="HRB870" s="204"/>
      <c r="HRC870" s="204"/>
      <c r="HRD870" s="204"/>
      <c r="HRE870" s="204"/>
      <c r="HRF870" s="204"/>
      <c r="HRG870" s="204"/>
      <c r="HRH870" s="204"/>
      <c r="HRI870" s="204"/>
      <c r="HRJ870" s="204"/>
      <c r="HRK870" s="204"/>
      <c r="HRL870" s="204"/>
      <c r="HRM870" s="204"/>
      <c r="HRN870" s="204"/>
      <c r="HRO870" s="204"/>
      <c r="HRP870" s="204"/>
      <c r="HRQ870" s="204"/>
      <c r="HRR870" s="204"/>
      <c r="HRS870" s="204"/>
      <c r="HRT870" s="204"/>
      <c r="HRU870" s="204"/>
      <c r="HRV870" s="204"/>
      <c r="HRW870" s="204"/>
      <c r="HRX870" s="204"/>
      <c r="HRY870" s="204"/>
      <c r="HRZ870" s="204"/>
      <c r="HSA870" s="204"/>
      <c r="HSB870" s="204"/>
      <c r="HSC870" s="204"/>
      <c r="HSD870" s="204"/>
      <c r="HSE870" s="204"/>
      <c r="HSF870" s="204"/>
      <c r="HSG870" s="204"/>
      <c r="HSH870" s="204"/>
      <c r="HSI870" s="204"/>
      <c r="HSJ870" s="204"/>
      <c r="HSK870" s="204"/>
      <c r="HSL870" s="204"/>
      <c r="HSM870" s="204"/>
      <c r="HSN870" s="204"/>
      <c r="HSO870" s="204"/>
      <c r="HSP870" s="204"/>
      <c r="HSQ870" s="204"/>
      <c r="HSR870" s="204"/>
      <c r="HSS870" s="204"/>
      <c r="HST870" s="204"/>
      <c r="HSU870" s="204"/>
      <c r="HSV870" s="204"/>
      <c r="HSW870" s="204"/>
      <c r="HSX870" s="204"/>
      <c r="HSY870" s="204"/>
      <c r="HSZ870" s="204"/>
      <c r="HTA870" s="204"/>
      <c r="HTB870" s="204"/>
      <c r="HTC870" s="204"/>
      <c r="HTD870" s="204"/>
      <c r="HTE870" s="204"/>
      <c r="HTF870" s="204"/>
      <c r="HTG870" s="204"/>
      <c r="HTH870" s="204"/>
      <c r="HTI870" s="204"/>
      <c r="HTJ870" s="204"/>
      <c r="HTK870" s="204"/>
      <c r="HTL870" s="204"/>
      <c r="HTM870" s="204"/>
      <c r="HTN870" s="204"/>
      <c r="HTO870" s="204"/>
      <c r="HTP870" s="204"/>
      <c r="HTQ870" s="204"/>
      <c r="HTR870" s="204"/>
      <c r="HTS870" s="204"/>
      <c r="HTT870" s="204"/>
      <c r="HTU870" s="204"/>
      <c r="HTV870" s="204"/>
      <c r="HTW870" s="204"/>
      <c r="HTX870" s="204"/>
      <c r="HTY870" s="204"/>
      <c r="HTZ870" s="204"/>
      <c r="HUA870" s="204"/>
      <c r="HUB870" s="204"/>
      <c r="HUC870" s="204"/>
      <c r="HUD870" s="204"/>
      <c r="HUE870" s="204"/>
      <c r="HUF870" s="204"/>
      <c r="HUG870" s="204"/>
      <c r="HUH870" s="204"/>
      <c r="HUI870" s="204"/>
      <c r="HUJ870" s="204"/>
      <c r="HUK870" s="204"/>
      <c r="HUL870" s="204"/>
      <c r="HUM870" s="204"/>
      <c r="HUN870" s="204"/>
      <c r="HUO870" s="204"/>
      <c r="HUP870" s="204"/>
      <c r="HUQ870" s="204"/>
      <c r="HUR870" s="204"/>
      <c r="HUS870" s="204"/>
      <c r="HUT870" s="204"/>
      <c r="HUU870" s="204"/>
      <c r="HUV870" s="204"/>
      <c r="HUW870" s="204"/>
      <c r="HUX870" s="204"/>
      <c r="HUY870" s="204"/>
      <c r="HUZ870" s="204"/>
      <c r="HVA870" s="204"/>
      <c r="HVB870" s="204"/>
      <c r="HVC870" s="204"/>
      <c r="HVD870" s="204"/>
      <c r="HVE870" s="204"/>
      <c r="HVF870" s="204"/>
      <c r="HVG870" s="204"/>
      <c r="HVH870" s="204"/>
      <c r="HVI870" s="204"/>
      <c r="HVJ870" s="204"/>
      <c r="HVK870" s="204"/>
      <c r="HVL870" s="204"/>
      <c r="HVM870" s="204"/>
      <c r="HVN870" s="204"/>
      <c r="HVO870" s="204"/>
      <c r="HVP870" s="204"/>
      <c r="HVQ870" s="204"/>
      <c r="HVR870" s="204"/>
      <c r="HVS870" s="204"/>
      <c r="HVT870" s="204"/>
      <c r="HVU870" s="204"/>
      <c r="HVV870" s="204"/>
      <c r="HVW870" s="204"/>
      <c r="HVX870" s="204"/>
      <c r="HVY870" s="204"/>
      <c r="HVZ870" s="204"/>
      <c r="HWA870" s="204"/>
      <c r="HWB870" s="204"/>
      <c r="HWC870" s="204"/>
      <c r="HWD870" s="204"/>
      <c r="HWE870" s="204"/>
      <c r="HWF870" s="204"/>
      <c r="HWG870" s="204"/>
      <c r="HWH870" s="204"/>
      <c r="HWI870" s="204"/>
      <c r="HWJ870" s="204"/>
      <c r="HWK870" s="204"/>
      <c r="HWL870" s="204"/>
      <c r="HWM870" s="204"/>
      <c r="HWN870" s="204"/>
      <c r="HWO870" s="204"/>
      <c r="HWP870" s="204"/>
      <c r="HWQ870" s="204"/>
      <c r="HWR870" s="204"/>
      <c r="HWS870" s="204"/>
      <c r="HWT870" s="204"/>
      <c r="HWU870" s="204"/>
      <c r="HWV870" s="204"/>
      <c r="HWW870" s="204"/>
      <c r="HWX870" s="204"/>
      <c r="HWY870" s="204"/>
      <c r="HWZ870" s="204"/>
      <c r="HXA870" s="204"/>
      <c r="HXB870" s="204"/>
      <c r="HXC870" s="204"/>
      <c r="HXD870" s="204"/>
      <c r="HXE870" s="204"/>
      <c r="HXF870" s="204"/>
      <c r="HXG870" s="204"/>
      <c r="HXH870" s="204"/>
      <c r="HXI870" s="204"/>
      <c r="HXJ870" s="204"/>
      <c r="HXK870" s="204"/>
      <c r="HXL870" s="204"/>
      <c r="HXM870" s="204"/>
      <c r="HXN870" s="204"/>
      <c r="HXO870" s="204"/>
      <c r="HXP870" s="204"/>
      <c r="HXQ870" s="204"/>
      <c r="HXR870" s="204"/>
      <c r="HXS870" s="204"/>
      <c r="HXT870" s="204"/>
      <c r="HXU870" s="204"/>
      <c r="HXV870" s="204"/>
      <c r="HXW870" s="204"/>
      <c r="HXX870" s="204"/>
      <c r="HXY870" s="204"/>
      <c r="HXZ870" s="204"/>
      <c r="HYA870" s="204"/>
      <c r="HYB870" s="204"/>
      <c r="HYC870" s="204"/>
      <c r="HYD870" s="204"/>
      <c r="HYE870" s="204"/>
      <c r="HYF870" s="204"/>
      <c r="HYG870" s="204"/>
      <c r="HYH870" s="204"/>
      <c r="HYI870" s="204"/>
      <c r="HYJ870" s="204"/>
      <c r="HYK870" s="204"/>
      <c r="HYL870" s="204"/>
      <c r="HYM870" s="204"/>
      <c r="HYN870" s="204"/>
      <c r="HYO870" s="204"/>
      <c r="HYP870" s="204"/>
      <c r="HYQ870" s="204"/>
      <c r="HYR870" s="204"/>
      <c r="HYS870" s="204"/>
      <c r="HYT870" s="204"/>
      <c r="HYU870" s="204"/>
      <c r="HYV870" s="204"/>
      <c r="HYW870" s="204"/>
      <c r="HYX870" s="204"/>
      <c r="HYY870" s="204"/>
      <c r="HYZ870" s="204"/>
      <c r="HZA870" s="204"/>
      <c r="HZB870" s="204"/>
      <c r="HZC870" s="204"/>
      <c r="HZD870" s="204"/>
      <c r="HZE870" s="204"/>
      <c r="HZF870" s="204"/>
      <c r="HZG870" s="204"/>
      <c r="HZH870" s="204"/>
      <c r="HZI870" s="204"/>
      <c r="HZJ870" s="204"/>
      <c r="HZK870" s="204"/>
      <c r="HZL870" s="204"/>
      <c r="HZM870" s="204"/>
      <c r="HZN870" s="204"/>
      <c r="HZO870" s="204"/>
      <c r="HZP870" s="204"/>
      <c r="HZQ870" s="204"/>
      <c r="HZR870" s="204"/>
      <c r="HZS870" s="204"/>
      <c r="HZT870" s="204"/>
      <c r="HZU870" s="204"/>
      <c r="HZV870" s="204"/>
      <c r="HZW870" s="204"/>
      <c r="HZX870" s="204"/>
      <c r="HZY870" s="204"/>
      <c r="HZZ870" s="204"/>
      <c r="IAA870" s="204"/>
      <c r="IAB870" s="204"/>
      <c r="IAC870" s="204"/>
      <c r="IAD870" s="204"/>
      <c r="IAE870" s="204"/>
      <c r="IAF870" s="204"/>
      <c r="IAG870" s="204"/>
      <c r="IAH870" s="204"/>
      <c r="IAI870" s="204"/>
      <c r="IAJ870" s="204"/>
      <c r="IAK870" s="204"/>
      <c r="IAL870" s="204"/>
      <c r="IAM870" s="204"/>
      <c r="IAN870" s="204"/>
      <c r="IAO870" s="204"/>
      <c r="IAP870" s="204"/>
      <c r="IAQ870" s="204"/>
      <c r="IAR870" s="204"/>
      <c r="IAS870" s="204"/>
      <c r="IAT870" s="204"/>
      <c r="IAU870" s="204"/>
      <c r="IAV870" s="204"/>
      <c r="IAW870" s="204"/>
      <c r="IAX870" s="204"/>
      <c r="IAY870" s="204"/>
      <c r="IAZ870" s="204"/>
      <c r="IBA870" s="204"/>
      <c r="IBB870" s="204"/>
      <c r="IBC870" s="204"/>
      <c r="IBD870" s="204"/>
      <c r="IBE870" s="204"/>
      <c r="IBF870" s="204"/>
      <c r="IBG870" s="204"/>
      <c r="IBH870" s="204"/>
      <c r="IBI870" s="204"/>
      <c r="IBJ870" s="204"/>
      <c r="IBK870" s="204"/>
      <c r="IBL870" s="204"/>
      <c r="IBM870" s="204"/>
      <c r="IBN870" s="204"/>
      <c r="IBO870" s="204"/>
      <c r="IBP870" s="204"/>
      <c r="IBQ870" s="204"/>
      <c r="IBR870" s="204"/>
      <c r="IBS870" s="204"/>
      <c r="IBT870" s="204"/>
      <c r="IBU870" s="204"/>
      <c r="IBV870" s="204"/>
      <c r="IBW870" s="204"/>
      <c r="IBX870" s="204"/>
      <c r="IBY870" s="204"/>
      <c r="IBZ870" s="204"/>
      <c r="ICA870" s="204"/>
      <c r="ICB870" s="204"/>
      <c r="ICC870" s="204"/>
      <c r="ICD870" s="204"/>
      <c r="ICE870" s="204"/>
      <c r="ICF870" s="204"/>
      <c r="ICG870" s="204"/>
      <c r="ICH870" s="204"/>
      <c r="ICI870" s="204"/>
      <c r="ICJ870" s="204"/>
      <c r="ICK870" s="204"/>
      <c r="ICL870" s="204"/>
      <c r="ICM870" s="204"/>
      <c r="ICN870" s="204"/>
      <c r="ICO870" s="204"/>
      <c r="ICP870" s="204"/>
      <c r="ICQ870" s="204"/>
      <c r="ICR870" s="204"/>
      <c r="ICS870" s="204"/>
      <c r="ICT870" s="204"/>
      <c r="ICU870" s="204"/>
      <c r="ICV870" s="204"/>
      <c r="ICW870" s="204"/>
      <c r="ICX870" s="204"/>
      <c r="ICY870" s="204"/>
      <c r="ICZ870" s="204"/>
      <c r="IDA870" s="204"/>
      <c r="IDB870" s="204"/>
      <c r="IDC870" s="204"/>
      <c r="IDD870" s="204"/>
      <c r="IDE870" s="204"/>
      <c r="IDF870" s="204"/>
      <c r="IDG870" s="204"/>
      <c r="IDH870" s="204"/>
      <c r="IDI870" s="204"/>
      <c r="IDJ870" s="204"/>
      <c r="IDK870" s="204"/>
      <c r="IDL870" s="204"/>
      <c r="IDM870" s="204"/>
      <c r="IDN870" s="204"/>
      <c r="IDO870" s="204"/>
      <c r="IDP870" s="204"/>
      <c r="IDQ870" s="204"/>
      <c r="IDR870" s="204"/>
      <c r="IDS870" s="204"/>
      <c r="IDT870" s="204"/>
      <c r="IDU870" s="204"/>
      <c r="IDV870" s="204"/>
      <c r="IDW870" s="204"/>
      <c r="IDX870" s="204"/>
      <c r="IDY870" s="204"/>
      <c r="IDZ870" s="204"/>
      <c r="IEA870" s="204"/>
      <c r="IEB870" s="204"/>
      <c r="IEC870" s="204"/>
      <c r="IED870" s="204"/>
      <c r="IEE870" s="204"/>
      <c r="IEF870" s="204"/>
      <c r="IEG870" s="204"/>
      <c r="IEH870" s="204"/>
      <c r="IEI870" s="204"/>
      <c r="IEJ870" s="204"/>
      <c r="IEK870" s="204"/>
      <c r="IEL870" s="204"/>
      <c r="IEM870" s="204"/>
      <c r="IEN870" s="204"/>
      <c r="IEO870" s="204"/>
      <c r="IEP870" s="204"/>
      <c r="IEQ870" s="204"/>
      <c r="IER870" s="204"/>
      <c r="IES870" s="204"/>
      <c r="IET870" s="204"/>
      <c r="IEU870" s="204"/>
      <c r="IEV870" s="204"/>
      <c r="IEW870" s="204"/>
      <c r="IEX870" s="204"/>
      <c r="IEY870" s="204"/>
      <c r="IEZ870" s="204"/>
      <c r="IFA870" s="204"/>
      <c r="IFB870" s="204"/>
      <c r="IFC870" s="204"/>
      <c r="IFD870" s="204"/>
      <c r="IFE870" s="204"/>
      <c r="IFF870" s="204"/>
      <c r="IFG870" s="204"/>
      <c r="IFH870" s="204"/>
      <c r="IFI870" s="204"/>
      <c r="IFJ870" s="204"/>
      <c r="IFK870" s="204"/>
      <c r="IFL870" s="204"/>
      <c r="IFM870" s="204"/>
      <c r="IFN870" s="204"/>
      <c r="IFO870" s="204"/>
      <c r="IFP870" s="204"/>
      <c r="IFQ870" s="204"/>
      <c r="IFR870" s="204"/>
      <c r="IFS870" s="204"/>
      <c r="IFT870" s="204"/>
      <c r="IFU870" s="204"/>
      <c r="IFV870" s="204"/>
      <c r="IFW870" s="204"/>
      <c r="IFX870" s="204"/>
      <c r="IFY870" s="204"/>
      <c r="IFZ870" s="204"/>
      <c r="IGA870" s="204"/>
      <c r="IGB870" s="204"/>
      <c r="IGC870" s="204"/>
      <c r="IGD870" s="204"/>
      <c r="IGE870" s="204"/>
      <c r="IGF870" s="204"/>
      <c r="IGG870" s="204"/>
      <c r="IGH870" s="204"/>
      <c r="IGI870" s="204"/>
      <c r="IGJ870" s="204"/>
      <c r="IGK870" s="204"/>
      <c r="IGL870" s="204"/>
      <c r="IGM870" s="204"/>
      <c r="IGN870" s="204"/>
      <c r="IGO870" s="204"/>
      <c r="IGP870" s="204"/>
      <c r="IGQ870" s="204"/>
      <c r="IGR870" s="204"/>
      <c r="IGS870" s="204"/>
      <c r="IGT870" s="204"/>
      <c r="IGU870" s="204"/>
      <c r="IGV870" s="204"/>
      <c r="IGW870" s="204"/>
      <c r="IGX870" s="204"/>
      <c r="IGY870" s="204"/>
      <c r="IGZ870" s="204"/>
      <c r="IHA870" s="204"/>
      <c r="IHB870" s="204"/>
      <c r="IHC870" s="204"/>
      <c r="IHD870" s="204"/>
      <c r="IHE870" s="204"/>
      <c r="IHF870" s="204"/>
      <c r="IHG870" s="204"/>
      <c r="IHH870" s="204"/>
      <c r="IHI870" s="204"/>
      <c r="IHJ870" s="204"/>
      <c r="IHK870" s="204"/>
      <c r="IHL870" s="204"/>
      <c r="IHM870" s="204"/>
      <c r="IHN870" s="204"/>
      <c r="IHO870" s="204"/>
      <c r="IHP870" s="204"/>
      <c r="IHQ870" s="204"/>
      <c r="IHR870" s="204"/>
      <c r="IHS870" s="204"/>
      <c r="IHT870" s="204"/>
      <c r="IHU870" s="204"/>
      <c r="IHV870" s="204"/>
      <c r="IHW870" s="204"/>
      <c r="IHX870" s="204"/>
      <c r="IHY870" s="204"/>
      <c r="IHZ870" s="204"/>
      <c r="IIA870" s="204"/>
      <c r="IIB870" s="204"/>
      <c r="IIC870" s="204"/>
      <c r="IID870" s="204"/>
      <c r="IIE870" s="204"/>
      <c r="IIF870" s="204"/>
      <c r="IIG870" s="204"/>
      <c r="IIH870" s="204"/>
      <c r="III870" s="204"/>
      <c r="IIJ870" s="204"/>
      <c r="IIK870" s="204"/>
      <c r="IIL870" s="204"/>
      <c r="IIM870" s="204"/>
      <c r="IIN870" s="204"/>
      <c r="IIO870" s="204"/>
      <c r="IIP870" s="204"/>
      <c r="IIQ870" s="204"/>
      <c r="IIR870" s="204"/>
      <c r="IIS870" s="204"/>
      <c r="IIT870" s="204"/>
      <c r="IIU870" s="204"/>
      <c r="IIV870" s="204"/>
      <c r="IIW870" s="204"/>
      <c r="IIX870" s="204"/>
      <c r="IIY870" s="204"/>
      <c r="IIZ870" s="204"/>
      <c r="IJA870" s="204"/>
      <c r="IJB870" s="204"/>
      <c r="IJC870" s="204"/>
      <c r="IJD870" s="204"/>
      <c r="IJE870" s="204"/>
      <c r="IJF870" s="204"/>
      <c r="IJG870" s="204"/>
      <c r="IJH870" s="204"/>
      <c r="IJI870" s="204"/>
      <c r="IJJ870" s="204"/>
      <c r="IJK870" s="204"/>
      <c r="IJL870" s="204"/>
      <c r="IJM870" s="204"/>
      <c r="IJN870" s="204"/>
      <c r="IJO870" s="204"/>
      <c r="IJP870" s="204"/>
      <c r="IJQ870" s="204"/>
      <c r="IJR870" s="204"/>
      <c r="IJS870" s="204"/>
      <c r="IJT870" s="204"/>
      <c r="IJU870" s="204"/>
      <c r="IJV870" s="204"/>
      <c r="IJW870" s="204"/>
      <c r="IJX870" s="204"/>
      <c r="IJY870" s="204"/>
      <c r="IJZ870" s="204"/>
      <c r="IKA870" s="204"/>
      <c r="IKB870" s="204"/>
      <c r="IKC870" s="204"/>
      <c r="IKD870" s="204"/>
      <c r="IKE870" s="204"/>
      <c r="IKF870" s="204"/>
      <c r="IKG870" s="204"/>
      <c r="IKH870" s="204"/>
      <c r="IKI870" s="204"/>
      <c r="IKJ870" s="204"/>
      <c r="IKK870" s="204"/>
      <c r="IKL870" s="204"/>
      <c r="IKM870" s="204"/>
      <c r="IKN870" s="204"/>
      <c r="IKO870" s="204"/>
      <c r="IKP870" s="204"/>
      <c r="IKQ870" s="204"/>
      <c r="IKR870" s="204"/>
      <c r="IKS870" s="204"/>
      <c r="IKT870" s="204"/>
      <c r="IKU870" s="204"/>
      <c r="IKV870" s="204"/>
      <c r="IKW870" s="204"/>
      <c r="IKX870" s="204"/>
      <c r="IKY870" s="204"/>
      <c r="IKZ870" s="204"/>
      <c r="ILA870" s="204"/>
      <c r="ILB870" s="204"/>
      <c r="ILC870" s="204"/>
      <c r="ILD870" s="204"/>
      <c r="ILE870" s="204"/>
      <c r="ILF870" s="204"/>
      <c r="ILG870" s="204"/>
      <c r="ILH870" s="204"/>
      <c r="ILI870" s="204"/>
      <c r="ILJ870" s="204"/>
      <c r="ILK870" s="204"/>
      <c r="ILL870" s="204"/>
      <c r="ILM870" s="204"/>
      <c r="ILN870" s="204"/>
      <c r="ILO870" s="204"/>
      <c r="ILP870" s="204"/>
      <c r="ILQ870" s="204"/>
      <c r="ILR870" s="204"/>
      <c r="ILS870" s="204"/>
      <c r="ILT870" s="204"/>
      <c r="ILU870" s="204"/>
      <c r="ILV870" s="204"/>
      <c r="ILW870" s="204"/>
      <c r="ILX870" s="204"/>
      <c r="ILY870" s="204"/>
      <c r="ILZ870" s="204"/>
      <c r="IMA870" s="204"/>
      <c r="IMB870" s="204"/>
      <c r="IMC870" s="204"/>
      <c r="IMD870" s="204"/>
      <c r="IME870" s="204"/>
      <c r="IMF870" s="204"/>
      <c r="IMG870" s="204"/>
      <c r="IMH870" s="204"/>
      <c r="IMI870" s="204"/>
      <c r="IMJ870" s="204"/>
      <c r="IMK870" s="204"/>
      <c r="IML870" s="204"/>
      <c r="IMM870" s="204"/>
      <c r="IMN870" s="204"/>
      <c r="IMO870" s="204"/>
      <c r="IMP870" s="204"/>
      <c r="IMQ870" s="204"/>
      <c r="IMR870" s="204"/>
      <c r="IMS870" s="204"/>
      <c r="IMT870" s="204"/>
      <c r="IMU870" s="204"/>
      <c r="IMV870" s="204"/>
      <c r="IMW870" s="204"/>
      <c r="IMX870" s="204"/>
      <c r="IMY870" s="204"/>
      <c r="IMZ870" s="204"/>
      <c r="INA870" s="204"/>
      <c r="INB870" s="204"/>
      <c r="INC870" s="204"/>
      <c r="IND870" s="204"/>
      <c r="INE870" s="204"/>
      <c r="INF870" s="204"/>
      <c r="ING870" s="204"/>
      <c r="INH870" s="204"/>
      <c r="INI870" s="204"/>
      <c r="INJ870" s="204"/>
      <c r="INK870" s="204"/>
      <c r="INL870" s="204"/>
      <c r="INM870" s="204"/>
      <c r="INN870" s="204"/>
      <c r="INO870" s="204"/>
      <c r="INP870" s="204"/>
      <c r="INQ870" s="204"/>
      <c r="INR870" s="204"/>
      <c r="INS870" s="204"/>
      <c r="INT870" s="204"/>
      <c r="INU870" s="204"/>
      <c r="INV870" s="204"/>
      <c r="INW870" s="204"/>
      <c r="INX870" s="204"/>
      <c r="INY870" s="204"/>
      <c r="INZ870" s="204"/>
      <c r="IOA870" s="204"/>
      <c r="IOB870" s="204"/>
      <c r="IOC870" s="204"/>
      <c r="IOD870" s="204"/>
      <c r="IOE870" s="204"/>
      <c r="IOF870" s="204"/>
      <c r="IOG870" s="204"/>
      <c r="IOH870" s="204"/>
      <c r="IOI870" s="204"/>
      <c r="IOJ870" s="204"/>
      <c r="IOK870" s="204"/>
      <c r="IOL870" s="204"/>
      <c r="IOM870" s="204"/>
      <c r="ION870" s="204"/>
      <c r="IOO870" s="204"/>
      <c r="IOP870" s="204"/>
      <c r="IOQ870" s="204"/>
      <c r="IOR870" s="204"/>
      <c r="IOS870" s="204"/>
      <c r="IOT870" s="204"/>
      <c r="IOU870" s="204"/>
      <c r="IOV870" s="204"/>
      <c r="IOW870" s="204"/>
      <c r="IOX870" s="204"/>
      <c r="IOY870" s="204"/>
      <c r="IOZ870" s="204"/>
      <c r="IPA870" s="204"/>
      <c r="IPB870" s="204"/>
      <c r="IPC870" s="204"/>
      <c r="IPD870" s="204"/>
      <c r="IPE870" s="204"/>
      <c r="IPF870" s="204"/>
      <c r="IPG870" s="204"/>
      <c r="IPH870" s="204"/>
      <c r="IPI870" s="204"/>
      <c r="IPJ870" s="204"/>
      <c r="IPK870" s="204"/>
      <c r="IPL870" s="204"/>
      <c r="IPM870" s="204"/>
      <c r="IPN870" s="204"/>
      <c r="IPO870" s="204"/>
      <c r="IPP870" s="204"/>
      <c r="IPQ870" s="204"/>
      <c r="IPR870" s="204"/>
      <c r="IPS870" s="204"/>
      <c r="IPT870" s="204"/>
      <c r="IPU870" s="204"/>
      <c r="IPV870" s="204"/>
      <c r="IPW870" s="204"/>
      <c r="IPX870" s="204"/>
      <c r="IPY870" s="204"/>
      <c r="IPZ870" s="204"/>
      <c r="IQA870" s="204"/>
      <c r="IQB870" s="204"/>
      <c r="IQC870" s="204"/>
      <c r="IQD870" s="204"/>
      <c r="IQE870" s="204"/>
      <c r="IQF870" s="204"/>
      <c r="IQG870" s="204"/>
      <c r="IQH870" s="204"/>
      <c r="IQI870" s="204"/>
      <c r="IQJ870" s="204"/>
      <c r="IQK870" s="204"/>
      <c r="IQL870" s="204"/>
      <c r="IQM870" s="204"/>
      <c r="IQN870" s="204"/>
      <c r="IQO870" s="204"/>
      <c r="IQP870" s="204"/>
      <c r="IQQ870" s="204"/>
      <c r="IQR870" s="204"/>
      <c r="IQS870" s="204"/>
      <c r="IQT870" s="204"/>
      <c r="IQU870" s="204"/>
      <c r="IQV870" s="204"/>
      <c r="IQW870" s="204"/>
      <c r="IQX870" s="204"/>
      <c r="IQY870" s="204"/>
      <c r="IQZ870" s="204"/>
      <c r="IRA870" s="204"/>
      <c r="IRB870" s="204"/>
      <c r="IRC870" s="204"/>
      <c r="IRD870" s="204"/>
      <c r="IRE870" s="204"/>
      <c r="IRF870" s="204"/>
      <c r="IRG870" s="204"/>
      <c r="IRH870" s="204"/>
      <c r="IRI870" s="204"/>
      <c r="IRJ870" s="204"/>
      <c r="IRK870" s="204"/>
      <c r="IRL870" s="204"/>
      <c r="IRM870" s="204"/>
      <c r="IRN870" s="204"/>
      <c r="IRO870" s="204"/>
      <c r="IRP870" s="204"/>
      <c r="IRQ870" s="204"/>
      <c r="IRR870" s="204"/>
      <c r="IRS870" s="204"/>
      <c r="IRT870" s="204"/>
      <c r="IRU870" s="204"/>
      <c r="IRV870" s="204"/>
      <c r="IRW870" s="204"/>
      <c r="IRX870" s="204"/>
      <c r="IRY870" s="204"/>
      <c r="IRZ870" s="204"/>
      <c r="ISA870" s="204"/>
      <c r="ISB870" s="204"/>
      <c r="ISC870" s="204"/>
      <c r="ISD870" s="204"/>
      <c r="ISE870" s="204"/>
      <c r="ISF870" s="204"/>
      <c r="ISG870" s="204"/>
      <c r="ISH870" s="204"/>
      <c r="ISI870" s="204"/>
      <c r="ISJ870" s="204"/>
      <c r="ISK870" s="204"/>
      <c r="ISL870" s="204"/>
      <c r="ISM870" s="204"/>
      <c r="ISN870" s="204"/>
      <c r="ISO870" s="204"/>
      <c r="ISP870" s="204"/>
      <c r="ISQ870" s="204"/>
      <c r="ISR870" s="204"/>
      <c r="ISS870" s="204"/>
      <c r="IST870" s="204"/>
      <c r="ISU870" s="204"/>
      <c r="ISV870" s="204"/>
      <c r="ISW870" s="204"/>
      <c r="ISX870" s="204"/>
      <c r="ISY870" s="204"/>
      <c r="ISZ870" s="204"/>
      <c r="ITA870" s="204"/>
      <c r="ITB870" s="204"/>
      <c r="ITC870" s="204"/>
      <c r="ITD870" s="204"/>
      <c r="ITE870" s="204"/>
      <c r="ITF870" s="204"/>
      <c r="ITG870" s="204"/>
      <c r="ITH870" s="204"/>
      <c r="ITI870" s="204"/>
      <c r="ITJ870" s="204"/>
      <c r="ITK870" s="204"/>
      <c r="ITL870" s="204"/>
      <c r="ITM870" s="204"/>
      <c r="ITN870" s="204"/>
      <c r="ITO870" s="204"/>
      <c r="ITP870" s="204"/>
      <c r="ITQ870" s="204"/>
      <c r="ITR870" s="204"/>
      <c r="ITS870" s="204"/>
      <c r="ITT870" s="204"/>
      <c r="ITU870" s="204"/>
      <c r="ITV870" s="204"/>
      <c r="ITW870" s="204"/>
      <c r="ITX870" s="204"/>
      <c r="ITY870" s="204"/>
      <c r="ITZ870" s="204"/>
      <c r="IUA870" s="204"/>
      <c r="IUB870" s="204"/>
      <c r="IUC870" s="204"/>
      <c r="IUD870" s="204"/>
      <c r="IUE870" s="204"/>
      <c r="IUF870" s="204"/>
      <c r="IUG870" s="204"/>
      <c r="IUH870" s="204"/>
      <c r="IUI870" s="204"/>
      <c r="IUJ870" s="204"/>
      <c r="IUK870" s="204"/>
      <c r="IUL870" s="204"/>
      <c r="IUM870" s="204"/>
      <c r="IUN870" s="204"/>
      <c r="IUO870" s="204"/>
      <c r="IUP870" s="204"/>
      <c r="IUQ870" s="204"/>
      <c r="IUR870" s="204"/>
      <c r="IUS870" s="204"/>
      <c r="IUT870" s="204"/>
      <c r="IUU870" s="204"/>
      <c r="IUV870" s="204"/>
      <c r="IUW870" s="204"/>
      <c r="IUX870" s="204"/>
      <c r="IUY870" s="204"/>
      <c r="IUZ870" s="204"/>
      <c r="IVA870" s="204"/>
      <c r="IVB870" s="204"/>
      <c r="IVC870" s="204"/>
      <c r="IVD870" s="204"/>
      <c r="IVE870" s="204"/>
      <c r="IVF870" s="204"/>
      <c r="IVG870" s="204"/>
      <c r="IVH870" s="204"/>
      <c r="IVI870" s="204"/>
      <c r="IVJ870" s="204"/>
      <c r="IVK870" s="204"/>
      <c r="IVL870" s="204"/>
      <c r="IVM870" s="204"/>
      <c r="IVN870" s="204"/>
      <c r="IVO870" s="204"/>
      <c r="IVP870" s="204"/>
      <c r="IVQ870" s="204"/>
      <c r="IVR870" s="204"/>
      <c r="IVS870" s="204"/>
      <c r="IVT870" s="204"/>
      <c r="IVU870" s="204"/>
      <c r="IVV870" s="204"/>
      <c r="IVW870" s="204"/>
      <c r="IVX870" s="204"/>
      <c r="IVY870" s="204"/>
      <c r="IVZ870" s="204"/>
      <c r="IWA870" s="204"/>
      <c r="IWB870" s="204"/>
      <c r="IWC870" s="204"/>
      <c r="IWD870" s="204"/>
      <c r="IWE870" s="204"/>
      <c r="IWF870" s="204"/>
      <c r="IWG870" s="204"/>
      <c r="IWH870" s="204"/>
      <c r="IWI870" s="204"/>
      <c r="IWJ870" s="204"/>
      <c r="IWK870" s="204"/>
      <c r="IWL870" s="204"/>
      <c r="IWM870" s="204"/>
      <c r="IWN870" s="204"/>
      <c r="IWO870" s="204"/>
      <c r="IWP870" s="204"/>
      <c r="IWQ870" s="204"/>
      <c r="IWR870" s="204"/>
      <c r="IWS870" s="204"/>
      <c r="IWT870" s="204"/>
      <c r="IWU870" s="204"/>
      <c r="IWV870" s="204"/>
      <c r="IWW870" s="204"/>
      <c r="IWX870" s="204"/>
      <c r="IWY870" s="204"/>
      <c r="IWZ870" s="204"/>
      <c r="IXA870" s="204"/>
      <c r="IXB870" s="204"/>
      <c r="IXC870" s="204"/>
      <c r="IXD870" s="204"/>
      <c r="IXE870" s="204"/>
      <c r="IXF870" s="204"/>
      <c r="IXG870" s="204"/>
      <c r="IXH870" s="204"/>
      <c r="IXI870" s="204"/>
      <c r="IXJ870" s="204"/>
      <c r="IXK870" s="204"/>
      <c r="IXL870" s="204"/>
      <c r="IXM870" s="204"/>
      <c r="IXN870" s="204"/>
      <c r="IXO870" s="204"/>
      <c r="IXP870" s="204"/>
      <c r="IXQ870" s="204"/>
      <c r="IXR870" s="204"/>
      <c r="IXS870" s="204"/>
      <c r="IXT870" s="204"/>
      <c r="IXU870" s="204"/>
      <c r="IXV870" s="204"/>
      <c r="IXW870" s="204"/>
      <c r="IXX870" s="204"/>
      <c r="IXY870" s="204"/>
      <c r="IXZ870" s="204"/>
      <c r="IYA870" s="204"/>
      <c r="IYB870" s="204"/>
      <c r="IYC870" s="204"/>
      <c r="IYD870" s="204"/>
      <c r="IYE870" s="204"/>
      <c r="IYF870" s="204"/>
      <c r="IYG870" s="204"/>
      <c r="IYH870" s="204"/>
      <c r="IYI870" s="204"/>
      <c r="IYJ870" s="204"/>
      <c r="IYK870" s="204"/>
      <c r="IYL870" s="204"/>
      <c r="IYM870" s="204"/>
      <c r="IYN870" s="204"/>
      <c r="IYO870" s="204"/>
      <c r="IYP870" s="204"/>
      <c r="IYQ870" s="204"/>
      <c r="IYR870" s="204"/>
      <c r="IYS870" s="204"/>
      <c r="IYT870" s="204"/>
      <c r="IYU870" s="204"/>
      <c r="IYV870" s="204"/>
      <c r="IYW870" s="204"/>
      <c r="IYX870" s="204"/>
      <c r="IYY870" s="204"/>
      <c r="IYZ870" s="204"/>
      <c r="IZA870" s="204"/>
      <c r="IZB870" s="204"/>
      <c r="IZC870" s="204"/>
      <c r="IZD870" s="204"/>
      <c r="IZE870" s="204"/>
      <c r="IZF870" s="204"/>
      <c r="IZG870" s="204"/>
      <c r="IZH870" s="204"/>
      <c r="IZI870" s="204"/>
      <c r="IZJ870" s="204"/>
      <c r="IZK870" s="204"/>
      <c r="IZL870" s="204"/>
      <c r="IZM870" s="204"/>
      <c r="IZN870" s="204"/>
      <c r="IZO870" s="204"/>
      <c r="IZP870" s="204"/>
      <c r="IZQ870" s="204"/>
      <c r="IZR870" s="204"/>
      <c r="IZS870" s="204"/>
      <c r="IZT870" s="204"/>
      <c r="IZU870" s="204"/>
      <c r="IZV870" s="204"/>
      <c r="IZW870" s="204"/>
      <c r="IZX870" s="204"/>
      <c r="IZY870" s="204"/>
      <c r="IZZ870" s="204"/>
      <c r="JAA870" s="204"/>
      <c r="JAB870" s="204"/>
      <c r="JAC870" s="204"/>
      <c r="JAD870" s="204"/>
      <c r="JAE870" s="204"/>
      <c r="JAF870" s="204"/>
      <c r="JAG870" s="204"/>
      <c r="JAH870" s="204"/>
      <c r="JAI870" s="204"/>
      <c r="JAJ870" s="204"/>
      <c r="JAK870" s="204"/>
      <c r="JAL870" s="204"/>
      <c r="JAM870" s="204"/>
      <c r="JAN870" s="204"/>
      <c r="JAO870" s="204"/>
      <c r="JAP870" s="204"/>
      <c r="JAQ870" s="204"/>
      <c r="JAR870" s="204"/>
      <c r="JAS870" s="204"/>
      <c r="JAT870" s="204"/>
      <c r="JAU870" s="204"/>
      <c r="JAV870" s="204"/>
      <c r="JAW870" s="204"/>
      <c r="JAX870" s="204"/>
      <c r="JAY870" s="204"/>
      <c r="JAZ870" s="204"/>
      <c r="JBA870" s="204"/>
      <c r="JBB870" s="204"/>
      <c r="JBC870" s="204"/>
      <c r="JBD870" s="204"/>
      <c r="JBE870" s="204"/>
      <c r="JBF870" s="204"/>
      <c r="JBG870" s="204"/>
      <c r="JBH870" s="204"/>
      <c r="JBI870" s="204"/>
      <c r="JBJ870" s="204"/>
      <c r="JBK870" s="204"/>
      <c r="JBL870" s="204"/>
      <c r="JBM870" s="204"/>
      <c r="JBN870" s="204"/>
      <c r="JBO870" s="204"/>
      <c r="JBP870" s="204"/>
      <c r="JBQ870" s="204"/>
      <c r="JBR870" s="204"/>
      <c r="JBS870" s="204"/>
      <c r="JBT870" s="204"/>
      <c r="JBU870" s="204"/>
      <c r="JBV870" s="204"/>
      <c r="JBW870" s="204"/>
      <c r="JBX870" s="204"/>
      <c r="JBY870" s="204"/>
      <c r="JBZ870" s="204"/>
      <c r="JCA870" s="204"/>
      <c r="JCB870" s="204"/>
      <c r="JCC870" s="204"/>
      <c r="JCD870" s="204"/>
      <c r="JCE870" s="204"/>
      <c r="JCF870" s="204"/>
      <c r="JCG870" s="204"/>
      <c r="JCH870" s="204"/>
      <c r="JCI870" s="204"/>
      <c r="JCJ870" s="204"/>
      <c r="JCK870" s="204"/>
      <c r="JCL870" s="204"/>
      <c r="JCM870" s="204"/>
      <c r="JCN870" s="204"/>
      <c r="JCO870" s="204"/>
      <c r="JCP870" s="204"/>
      <c r="JCQ870" s="204"/>
      <c r="JCR870" s="204"/>
      <c r="JCS870" s="204"/>
      <c r="JCT870" s="204"/>
      <c r="JCU870" s="204"/>
      <c r="JCV870" s="204"/>
      <c r="JCW870" s="204"/>
      <c r="JCX870" s="204"/>
      <c r="JCY870" s="204"/>
      <c r="JCZ870" s="204"/>
      <c r="JDA870" s="204"/>
      <c r="JDB870" s="204"/>
      <c r="JDC870" s="204"/>
      <c r="JDD870" s="204"/>
      <c r="JDE870" s="204"/>
      <c r="JDF870" s="204"/>
      <c r="JDG870" s="204"/>
      <c r="JDH870" s="204"/>
      <c r="JDI870" s="204"/>
      <c r="JDJ870" s="204"/>
      <c r="JDK870" s="204"/>
      <c r="JDL870" s="204"/>
      <c r="JDM870" s="204"/>
      <c r="JDN870" s="204"/>
      <c r="JDO870" s="204"/>
      <c r="JDP870" s="204"/>
      <c r="JDQ870" s="204"/>
      <c r="JDR870" s="204"/>
      <c r="JDS870" s="204"/>
      <c r="JDT870" s="204"/>
      <c r="JDU870" s="204"/>
      <c r="JDV870" s="204"/>
      <c r="JDW870" s="204"/>
      <c r="JDX870" s="204"/>
      <c r="JDY870" s="204"/>
      <c r="JDZ870" s="204"/>
      <c r="JEA870" s="204"/>
      <c r="JEB870" s="204"/>
      <c r="JEC870" s="204"/>
      <c r="JED870" s="204"/>
      <c r="JEE870" s="204"/>
      <c r="JEF870" s="204"/>
      <c r="JEG870" s="204"/>
      <c r="JEH870" s="204"/>
      <c r="JEI870" s="204"/>
      <c r="JEJ870" s="204"/>
      <c r="JEK870" s="204"/>
      <c r="JEL870" s="204"/>
      <c r="JEM870" s="204"/>
      <c r="JEN870" s="204"/>
      <c r="JEO870" s="204"/>
      <c r="JEP870" s="204"/>
      <c r="JEQ870" s="204"/>
      <c r="JER870" s="204"/>
      <c r="JES870" s="204"/>
      <c r="JET870" s="204"/>
      <c r="JEU870" s="204"/>
      <c r="JEV870" s="204"/>
      <c r="JEW870" s="204"/>
      <c r="JEX870" s="204"/>
      <c r="JEY870" s="204"/>
      <c r="JEZ870" s="204"/>
      <c r="JFA870" s="204"/>
      <c r="JFB870" s="204"/>
      <c r="JFC870" s="204"/>
      <c r="JFD870" s="204"/>
      <c r="JFE870" s="204"/>
      <c r="JFF870" s="204"/>
      <c r="JFG870" s="204"/>
      <c r="JFH870" s="204"/>
      <c r="JFI870" s="204"/>
      <c r="JFJ870" s="204"/>
      <c r="JFK870" s="204"/>
      <c r="JFL870" s="204"/>
      <c r="JFM870" s="204"/>
      <c r="JFN870" s="204"/>
      <c r="JFO870" s="204"/>
      <c r="JFP870" s="204"/>
      <c r="JFQ870" s="204"/>
      <c r="JFR870" s="204"/>
      <c r="JFS870" s="204"/>
      <c r="JFT870" s="204"/>
      <c r="JFU870" s="204"/>
      <c r="JFV870" s="204"/>
      <c r="JFW870" s="204"/>
      <c r="JFX870" s="204"/>
      <c r="JFY870" s="204"/>
      <c r="JFZ870" s="204"/>
      <c r="JGA870" s="204"/>
      <c r="JGB870" s="204"/>
      <c r="JGC870" s="204"/>
      <c r="JGD870" s="204"/>
      <c r="JGE870" s="204"/>
      <c r="JGF870" s="204"/>
      <c r="JGG870" s="204"/>
      <c r="JGH870" s="204"/>
      <c r="JGI870" s="204"/>
      <c r="JGJ870" s="204"/>
      <c r="JGK870" s="204"/>
      <c r="JGL870" s="204"/>
      <c r="JGM870" s="204"/>
      <c r="JGN870" s="204"/>
      <c r="JGO870" s="204"/>
      <c r="JGP870" s="204"/>
      <c r="JGQ870" s="204"/>
      <c r="JGR870" s="204"/>
      <c r="JGS870" s="204"/>
      <c r="JGT870" s="204"/>
      <c r="JGU870" s="204"/>
      <c r="JGV870" s="204"/>
      <c r="JGW870" s="204"/>
      <c r="JGX870" s="204"/>
      <c r="JGY870" s="204"/>
      <c r="JGZ870" s="204"/>
      <c r="JHA870" s="204"/>
      <c r="JHB870" s="204"/>
      <c r="JHC870" s="204"/>
      <c r="JHD870" s="204"/>
      <c r="JHE870" s="204"/>
      <c r="JHF870" s="204"/>
      <c r="JHG870" s="204"/>
      <c r="JHH870" s="204"/>
      <c r="JHI870" s="204"/>
      <c r="JHJ870" s="204"/>
      <c r="JHK870" s="204"/>
      <c r="JHL870" s="204"/>
      <c r="JHM870" s="204"/>
      <c r="JHN870" s="204"/>
      <c r="JHO870" s="204"/>
      <c r="JHP870" s="204"/>
      <c r="JHQ870" s="204"/>
      <c r="JHR870" s="204"/>
      <c r="JHS870" s="204"/>
      <c r="JHT870" s="204"/>
      <c r="JHU870" s="204"/>
      <c r="JHV870" s="204"/>
      <c r="JHW870" s="204"/>
      <c r="JHX870" s="204"/>
      <c r="JHY870" s="204"/>
      <c r="JHZ870" s="204"/>
      <c r="JIA870" s="204"/>
      <c r="JIB870" s="204"/>
      <c r="JIC870" s="204"/>
      <c r="JID870" s="204"/>
      <c r="JIE870" s="204"/>
      <c r="JIF870" s="204"/>
      <c r="JIG870" s="204"/>
      <c r="JIH870" s="204"/>
      <c r="JII870" s="204"/>
      <c r="JIJ870" s="204"/>
      <c r="JIK870" s="204"/>
      <c r="JIL870" s="204"/>
      <c r="JIM870" s="204"/>
      <c r="JIN870" s="204"/>
      <c r="JIO870" s="204"/>
      <c r="JIP870" s="204"/>
      <c r="JIQ870" s="204"/>
      <c r="JIR870" s="204"/>
      <c r="JIS870" s="204"/>
      <c r="JIT870" s="204"/>
      <c r="JIU870" s="204"/>
      <c r="JIV870" s="204"/>
      <c r="JIW870" s="204"/>
      <c r="JIX870" s="204"/>
      <c r="JIY870" s="204"/>
      <c r="JIZ870" s="204"/>
      <c r="JJA870" s="204"/>
      <c r="JJB870" s="204"/>
      <c r="JJC870" s="204"/>
      <c r="JJD870" s="204"/>
      <c r="JJE870" s="204"/>
      <c r="JJF870" s="204"/>
      <c r="JJG870" s="204"/>
      <c r="JJH870" s="204"/>
      <c r="JJI870" s="204"/>
      <c r="JJJ870" s="204"/>
      <c r="JJK870" s="204"/>
      <c r="JJL870" s="204"/>
      <c r="JJM870" s="204"/>
      <c r="JJN870" s="204"/>
      <c r="JJO870" s="204"/>
      <c r="JJP870" s="204"/>
      <c r="JJQ870" s="204"/>
      <c r="JJR870" s="204"/>
      <c r="JJS870" s="204"/>
      <c r="JJT870" s="204"/>
      <c r="JJU870" s="204"/>
      <c r="JJV870" s="204"/>
      <c r="JJW870" s="204"/>
      <c r="JJX870" s="204"/>
      <c r="JJY870" s="204"/>
      <c r="JJZ870" s="204"/>
      <c r="JKA870" s="204"/>
      <c r="JKB870" s="204"/>
      <c r="JKC870" s="204"/>
      <c r="JKD870" s="204"/>
      <c r="JKE870" s="204"/>
      <c r="JKF870" s="204"/>
      <c r="JKG870" s="204"/>
      <c r="JKH870" s="204"/>
      <c r="JKI870" s="204"/>
      <c r="JKJ870" s="204"/>
      <c r="JKK870" s="204"/>
      <c r="JKL870" s="204"/>
      <c r="JKM870" s="204"/>
      <c r="JKN870" s="204"/>
      <c r="JKO870" s="204"/>
      <c r="JKP870" s="204"/>
      <c r="JKQ870" s="204"/>
      <c r="JKR870" s="204"/>
      <c r="JKS870" s="204"/>
      <c r="JKT870" s="204"/>
      <c r="JKU870" s="204"/>
      <c r="JKV870" s="204"/>
      <c r="JKW870" s="204"/>
      <c r="JKX870" s="204"/>
      <c r="JKY870" s="204"/>
      <c r="JKZ870" s="204"/>
      <c r="JLA870" s="204"/>
      <c r="JLB870" s="204"/>
      <c r="JLC870" s="204"/>
      <c r="JLD870" s="204"/>
      <c r="JLE870" s="204"/>
      <c r="JLF870" s="204"/>
      <c r="JLG870" s="204"/>
      <c r="JLH870" s="204"/>
      <c r="JLI870" s="204"/>
      <c r="JLJ870" s="204"/>
      <c r="JLK870" s="204"/>
      <c r="JLL870" s="204"/>
      <c r="JLM870" s="204"/>
      <c r="JLN870" s="204"/>
      <c r="JLO870" s="204"/>
      <c r="JLP870" s="204"/>
      <c r="JLQ870" s="204"/>
      <c r="JLR870" s="204"/>
      <c r="JLS870" s="204"/>
      <c r="JLT870" s="204"/>
      <c r="JLU870" s="204"/>
      <c r="JLV870" s="204"/>
      <c r="JLW870" s="204"/>
      <c r="JLX870" s="204"/>
      <c r="JLY870" s="204"/>
      <c r="JLZ870" s="204"/>
      <c r="JMA870" s="204"/>
      <c r="JMB870" s="204"/>
      <c r="JMC870" s="204"/>
      <c r="JMD870" s="204"/>
      <c r="JME870" s="204"/>
      <c r="JMF870" s="204"/>
      <c r="JMG870" s="204"/>
      <c r="JMH870" s="204"/>
      <c r="JMI870" s="204"/>
      <c r="JMJ870" s="204"/>
      <c r="JMK870" s="204"/>
      <c r="JML870" s="204"/>
      <c r="JMM870" s="204"/>
      <c r="JMN870" s="204"/>
      <c r="JMO870" s="204"/>
      <c r="JMP870" s="204"/>
      <c r="JMQ870" s="204"/>
      <c r="JMR870" s="204"/>
      <c r="JMS870" s="204"/>
      <c r="JMT870" s="204"/>
      <c r="JMU870" s="204"/>
      <c r="JMV870" s="204"/>
      <c r="JMW870" s="204"/>
      <c r="JMX870" s="204"/>
      <c r="JMY870" s="204"/>
      <c r="JMZ870" s="204"/>
      <c r="JNA870" s="204"/>
      <c r="JNB870" s="204"/>
      <c r="JNC870" s="204"/>
      <c r="JND870" s="204"/>
      <c r="JNE870" s="204"/>
      <c r="JNF870" s="204"/>
      <c r="JNG870" s="204"/>
      <c r="JNH870" s="204"/>
      <c r="JNI870" s="204"/>
      <c r="JNJ870" s="204"/>
      <c r="JNK870" s="204"/>
      <c r="JNL870" s="204"/>
      <c r="JNM870" s="204"/>
      <c r="JNN870" s="204"/>
      <c r="JNO870" s="204"/>
      <c r="JNP870" s="204"/>
      <c r="JNQ870" s="204"/>
      <c r="JNR870" s="204"/>
      <c r="JNS870" s="204"/>
      <c r="JNT870" s="204"/>
      <c r="JNU870" s="204"/>
      <c r="JNV870" s="204"/>
      <c r="JNW870" s="204"/>
      <c r="JNX870" s="204"/>
      <c r="JNY870" s="204"/>
      <c r="JNZ870" s="204"/>
      <c r="JOA870" s="204"/>
      <c r="JOB870" s="204"/>
      <c r="JOC870" s="204"/>
      <c r="JOD870" s="204"/>
      <c r="JOE870" s="204"/>
      <c r="JOF870" s="204"/>
      <c r="JOG870" s="204"/>
      <c r="JOH870" s="204"/>
      <c r="JOI870" s="204"/>
      <c r="JOJ870" s="204"/>
      <c r="JOK870" s="204"/>
      <c r="JOL870" s="204"/>
      <c r="JOM870" s="204"/>
      <c r="JON870" s="204"/>
      <c r="JOO870" s="204"/>
      <c r="JOP870" s="204"/>
      <c r="JOQ870" s="204"/>
      <c r="JOR870" s="204"/>
      <c r="JOS870" s="204"/>
      <c r="JOT870" s="204"/>
      <c r="JOU870" s="204"/>
      <c r="JOV870" s="204"/>
      <c r="JOW870" s="204"/>
      <c r="JOX870" s="204"/>
      <c r="JOY870" s="204"/>
      <c r="JOZ870" s="204"/>
      <c r="JPA870" s="204"/>
      <c r="JPB870" s="204"/>
      <c r="JPC870" s="204"/>
      <c r="JPD870" s="204"/>
      <c r="JPE870" s="204"/>
      <c r="JPF870" s="204"/>
      <c r="JPG870" s="204"/>
      <c r="JPH870" s="204"/>
      <c r="JPI870" s="204"/>
      <c r="JPJ870" s="204"/>
      <c r="JPK870" s="204"/>
      <c r="JPL870" s="204"/>
      <c r="JPM870" s="204"/>
      <c r="JPN870" s="204"/>
      <c r="JPO870" s="204"/>
      <c r="JPP870" s="204"/>
      <c r="JPQ870" s="204"/>
      <c r="JPR870" s="204"/>
      <c r="JPS870" s="204"/>
      <c r="JPT870" s="204"/>
      <c r="JPU870" s="204"/>
      <c r="JPV870" s="204"/>
      <c r="JPW870" s="204"/>
      <c r="JPX870" s="204"/>
      <c r="JPY870" s="204"/>
      <c r="JPZ870" s="204"/>
      <c r="JQA870" s="204"/>
      <c r="JQB870" s="204"/>
      <c r="JQC870" s="204"/>
      <c r="JQD870" s="204"/>
      <c r="JQE870" s="204"/>
      <c r="JQF870" s="204"/>
      <c r="JQG870" s="204"/>
      <c r="JQH870" s="204"/>
      <c r="JQI870" s="204"/>
      <c r="JQJ870" s="204"/>
      <c r="JQK870" s="204"/>
      <c r="JQL870" s="204"/>
      <c r="JQM870" s="204"/>
      <c r="JQN870" s="204"/>
      <c r="JQO870" s="204"/>
      <c r="JQP870" s="204"/>
      <c r="JQQ870" s="204"/>
      <c r="JQR870" s="204"/>
      <c r="JQS870" s="204"/>
      <c r="JQT870" s="204"/>
      <c r="JQU870" s="204"/>
      <c r="JQV870" s="204"/>
      <c r="JQW870" s="204"/>
      <c r="JQX870" s="204"/>
      <c r="JQY870" s="204"/>
      <c r="JQZ870" s="204"/>
      <c r="JRA870" s="204"/>
      <c r="JRB870" s="204"/>
      <c r="JRC870" s="204"/>
      <c r="JRD870" s="204"/>
      <c r="JRE870" s="204"/>
      <c r="JRF870" s="204"/>
      <c r="JRG870" s="204"/>
      <c r="JRH870" s="204"/>
      <c r="JRI870" s="204"/>
      <c r="JRJ870" s="204"/>
      <c r="JRK870" s="204"/>
      <c r="JRL870" s="204"/>
      <c r="JRM870" s="204"/>
      <c r="JRN870" s="204"/>
      <c r="JRO870" s="204"/>
      <c r="JRP870" s="204"/>
      <c r="JRQ870" s="204"/>
      <c r="JRR870" s="204"/>
      <c r="JRS870" s="204"/>
      <c r="JRT870" s="204"/>
      <c r="JRU870" s="204"/>
      <c r="JRV870" s="204"/>
      <c r="JRW870" s="204"/>
      <c r="JRX870" s="204"/>
      <c r="JRY870" s="204"/>
      <c r="JRZ870" s="204"/>
      <c r="JSA870" s="204"/>
      <c r="JSB870" s="204"/>
      <c r="JSC870" s="204"/>
      <c r="JSD870" s="204"/>
      <c r="JSE870" s="204"/>
      <c r="JSF870" s="204"/>
      <c r="JSG870" s="204"/>
      <c r="JSH870" s="204"/>
      <c r="JSI870" s="204"/>
      <c r="JSJ870" s="204"/>
      <c r="JSK870" s="204"/>
      <c r="JSL870" s="204"/>
      <c r="JSM870" s="204"/>
      <c r="JSN870" s="204"/>
      <c r="JSO870" s="204"/>
      <c r="JSP870" s="204"/>
      <c r="JSQ870" s="204"/>
      <c r="JSR870" s="204"/>
      <c r="JSS870" s="204"/>
      <c r="JST870" s="204"/>
      <c r="JSU870" s="204"/>
      <c r="JSV870" s="204"/>
      <c r="JSW870" s="204"/>
      <c r="JSX870" s="204"/>
      <c r="JSY870" s="204"/>
      <c r="JSZ870" s="204"/>
      <c r="JTA870" s="204"/>
      <c r="JTB870" s="204"/>
      <c r="JTC870" s="204"/>
      <c r="JTD870" s="204"/>
      <c r="JTE870" s="204"/>
      <c r="JTF870" s="204"/>
      <c r="JTG870" s="204"/>
      <c r="JTH870" s="204"/>
      <c r="JTI870" s="204"/>
      <c r="JTJ870" s="204"/>
      <c r="JTK870" s="204"/>
      <c r="JTL870" s="204"/>
      <c r="JTM870" s="204"/>
      <c r="JTN870" s="204"/>
      <c r="JTO870" s="204"/>
      <c r="JTP870" s="204"/>
      <c r="JTQ870" s="204"/>
      <c r="JTR870" s="204"/>
      <c r="JTS870" s="204"/>
      <c r="JTT870" s="204"/>
      <c r="JTU870" s="204"/>
      <c r="JTV870" s="204"/>
      <c r="JTW870" s="204"/>
      <c r="JTX870" s="204"/>
      <c r="JTY870" s="204"/>
      <c r="JTZ870" s="204"/>
      <c r="JUA870" s="204"/>
      <c r="JUB870" s="204"/>
      <c r="JUC870" s="204"/>
      <c r="JUD870" s="204"/>
      <c r="JUE870" s="204"/>
      <c r="JUF870" s="204"/>
      <c r="JUG870" s="204"/>
      <c r="JUH870" s="204"/>
      <c r="JUI870" s="204"/>
      <c r="JUJ870" s="204"/>
      <c r="JUK870" s="204"/>
      <c r="JUL870" s="204"/>
      <c r="JUM870" s="204"/>
      <c r="JUN870" s="204"/>
      <c r="JUO870" s="204"/>
      <c r="JUP870" s="204"/>
      <c r="JUQ870" s="204"/>
      <c r="JUR870" s="204"/>
      <c r="JUS870" s="204"/>
      <c r="JUT870" s="204"/>
      <c r="JUU870" s="204"/>
      <c r="JUV870" s="204"/>
      <c r="JUW870" s="204"/>
      <c r="JUX870" s="204"/>
      <c r="JUY870" s="204"/>
      <c r="JUZ870" s="204"/>
      <c r="JVA870" s="204"/>
      <c r="JVB870" s="204"/>
      <c r="JVC870" s="204"/>
      <c r="JVD870" s="204"/>
      <c r="JVE870" s="204"/>
      <c r="JVF870" s="204"/>
      <c r="JVG870" s="204"/>
      <c r="JVH870" s="204"/>
      <c r="JVI870" s="204"/>
      <c r="JVJ870" s="204"/>
      <c r="JVK870" s="204"/>
      <c r="JVL870" s="204"/>
      <c r="JVM870" s="204"/>
      <c r="JVN870" s="204"/>
      <c r="JVO870" s="204"/>
      <c r="JVP870" s="204"/>
      <c r="JVQ870" s="204"/>
      <c r="JVR870" s="204"/>
      <c r="JVS870" s="204"/>
      <c r="JVT870" s="204"/>
      <c r="JVU870" s="204"/>
      <c r="JVV870" s="204"/>
      <c r="JVW870" s="204"/>
      <c r="JVX870" s="204"/>
      <c r="JVY870" s="204"/>
      <c r="JVZ870" s="204"/>
      <c r="JWA870" s="204"/>
      <c r="JWB870" s="204"/>
      <c r="JWC870" s="204"/>
      <c r="JWD870" s="204"/>
      <c r="JWE870" s="204"/>
      <c r="JWF870" s="204"/>
      <c r="JWG870" s="204"/>
      <c r="JWH870" s="204"/>
      <c r="JWI870" s="204"/>
      <c r="JWJ870" s="204"/>
      <c r="JWK870" s="204"/>
      <c r="JWL870" s="204"/>
      <c r="JWM870" s="204"/>
      <c r="JWN870" s="204"/>
      <c r="JWO870" s="204"/>
      <c r="JWP870" s="204"/>
      <c r="JWQ870" s="204"/>
      <c r="JWR870" s="204"/>
      <c r="JWS870" s="204"/>
      <c r="JWT870" s="204"/>
      <c r="JWU870" s="204"/>
      <c r="JWV870" s="204"/>
      <c r="JWW870" s="204"/>
      <c r="JWX870" s="204"/>
      <c r="JWY870" s="204"/>
      <c r="JWZ870" s="204"/>
      <c r="JXA870" s="204"/>
      <c r="JXB870" s="204"/>
      <c r="JXC870" s="204"/>
      <c r="JXD870" s="204"/>
      <c r="JXE870" s="204"/>
      <c r="JXF870" s="204"/>
      <c r="JXG870" s="204"/>
      <c r="JXH870" s="204"/>
      <c r="JXI870" s="204"/>
      <c r="JXJ870" s="204"/>
      <c r="JXK870" s="204"/>
      <c r="JXL870" s="204"/>
      <c r="JXM870" s="204"/>
      <c r="JXN870" s="204"/>
      <c r="JXO870" s="204"/>
      <c r="JXP870" s="204"/>
      <c r="JXQ870" s="204"/>
      <c r="JXR870" s="204"/>
      <c r="JXS870" s="204"/>
      <c r="JXT870" s="204"/>
      <c r="JXU870" s="204"/>
      <c r="JXV870" s="204"/>
      <c r="JXW870" s="204"/>
      <c r="JXX870" s="204"/>
      <c r="JXY870" s="204"/>
      <c r="JXZ870" s="204"/>
      <c r="JYA870" s="204"/>
      <c r="JYB870" s="204"/>
      <c r="JYC870" s="204"/>
      <c r="JYD870" s="204"/>
      <c r="JYE870" s="204"/>
      <c r="JYF870" s="204"/>
      <c r="JYG870" s="204"/>
      <c r="JYH870" s="204"/>
      <c r="JYI870" s="204"/>
      <c r="JYJ870" s="204"/>
      <c r="JYK870" s="204"/>
      <c r="JYL870" s="204"/>
      <c r="JYM870" s="204"/>
      <c r="JYN870" s="204"/>
      <c r="JYO870" s="204"/>
      <c r="JYP870" s="204"/>
      <c r="JYQ870" s="204"/>
      <c r="JYR870" s="204"/>
      <c r="JYS870" s="204"/>
      <c r="JYT870" s="204"/>
      <c r="JYU870" s="204"/>
      <c r="JYV870" s="204"/>
      <c r="JYW870" s="204"/>
      <c r="JYX870" s="204"/>
      <c r="JYY870" s="204"/>
      <c r="JYZ870" s="204"/>
      <c r="JZA870" s="204"/>
      <c r="JZB870" s="204"/>
      <c r="JZC870" s="204"/>
      <c r="JZD870" s="204"/>
      <c r="JZE870" s="204"/>
      <c r="JZF870" s="204"/>
      <c r="JZG870" s="204"/>
      <c r="JZH870" s="204"/>
      <c r="JZI870" s="204"/>
      <c r="JZJ870" s="204"/>
      <c r="JZK870" s="204"/>
      <c r="JZL870" s="204"/>
      <c r="JZM870" s="204"/>
      <c r="JZN870" s="204"/>
      <c r="JZO870" s="204"/>
      <c r="JZP870" s="204"/>
      <c r="JZQ870" s="204"/>
      <c r="JZR870" s="204"/>
      <c r="JZS870" s="204"/>
      <c r="JZT870" s="204"/>
      <c r="JZU870" s="204"/>
      <c r="JZV870" s="204"/>
      <c r="JZW870" s="204"/>
      <c r="JZX870" s="204"/>
      <c r="JZY870" s="204"/>
      <c r="JZZ870" s="204"/>
      <c r="KAA870" s="204"/>
      <c r="KAB870" s="204"/>
      <c r="KAC870" s="204"/>
      <c r="KAD870" s="204"/>
      <c r="KAE870" s="204"/>
      <c r="KAF870" s="204"/>
      <c r="KAG870" s="204"/>
      <c r="KAH870" s="204"/>
      <c r="KAI870" s="204"/>
      <c r="KAJ870" s="204"/>
      <c r="KAK870" s="204"/>
      <c r="KAL870" s="204"/>
      <c r="KAM870" s="204"/>
      <c r="KAN870" s="204"/>
      <c r="KAO870" s="204"/>
      <c r="KAP870" s="204"/>
      <c r="KAQ870" s="204"/>
      <c r="KAR870" s="204"/>
      <c r="KAS870" s="204"/>
      <c r="KAT870" s="204"/>
      <c r="KAU870" s="204"/>
      <c r="KAV870" s="204"/>
      <c r="KAW870" s="204"/>
      <c r="KAX870" s="204"/>
      <c r="KAY870" s="204"/>
      <c r="KAZ870" s="204"/>
      <c r="KBA870" s="204"/>
      <c r="KBB870" s="204"/>
      <c r="KBC870" s="204"/>
      <c r="KBD870" s="204"/>
      <c r="KBE870" s="204"/>
      <c r="KBF870" s="204"/>
      <c r="KBG870" s="204"/>
      <c r="KBH870" s="204"/>
      <c r="KBI870" s="204"/>
      <c r="KBJ870" s="204"/>
      <c r="KBK870" s="204"/>
      <c r="KBL870" s="204"/>
      <c r="KBM870" s="204"/>
      <c r="KBN870" s="204"/>
      <c r="KBO870" s="204"/>
      <c r="KBP870" s="204"/>
      <c r="KBQ870" s="204"/>
      <c r="KBR870" s="204"/>
      <c r="KBS870" s="204"/>
      <c r="KBT870" s="204"/>
      <c r="KBU870" s="204"/>
      <c r="KBV870" s="204"/>
      <c r="KBW870" s="204"/>
      <c r="KBX870" s="204"/>
      <c r="KBY870" s="204"/>
      <c r="KBZ870" s="204"/>
      <c r="KCA870" s="204"/>
      <c r="KCB870" s="204"/>
      <c r="KCC870" s="204"/>
      <c r="KCD870" s="204"/>
      <c r="KCE870" s="204"/>
      <c r="KCF870" s="204"/>
      <c r="KCG870" s="204"/>
      <c r="KCH870" s="204"/>
      <c r="KCI870" s="204"/>
      <c r="KCJ870" s="204"/>
      <c r="KCK870" s="204"/>
      <c r="KCL870" s="204"/>
      <c r="KCM870" s="204"/>
      <c r="KCN870" s="204"/>
      <c r="KCO870" s="204"/>
      <c r="KCP870" s="204"/>
      <c r="KCQ870" s="204"/>
      <c r="KCR870" s="204"/>
      <c r="KCS870" s="204"/>
      <c r="KCT870" s="204"/>
      <c r="KCU870" s="204"/>
      <c r="KCV870" s="204"/>
      <c r="KCW870" s="204"/>
      <c r="KCX870" s="204"/>
      <c r="KCY870" s="204"/>
      <c r="KCZ870" s="204"/>
      <c r="KDA870" s="204"/>
      <c r="KDB870" s="204"/>
      <c r="KDC870" s="204"/>
      <c r="KDD870" s="204"/>
      <c r="KDE870" s="204"/>
      <c r="KDF870" s="204"/>
      <c r="KDG870" s="204"/>
      <c r="KDH870" s="204"/>
      <c r="KDI870" s="204"/>
      <c r="KDJ870" s="204"/>
      <c r="KDK870" s="204"/>
      <c r="KDL870" s="204"/>
      <c r="KDM870" s="204"/>
      <c r="KDN870" s="204"/>
      <c r="KDO870" s="204"/>
      <c r="KDP870" s="204"/>
      <c r="KDQ870" s="204"/>
      <c r="KDR870" s="204"/>
      <c r="KDS870" s="204"/>
      <c r="KDT870" s="204"/>
      <c r="KDU870" s="204"/>
      <c r="KDV870" s="204"/>
      <c r="KDW870" s="204"/>
      <c r="KDX870" s="204"/>
      <c r="KDY870" s="204"/>
      <c r="KDZ870" s="204"/>
      <c r="KEA870" s="204"/>
      <c r="KEB870" s="204"/>
      <c r="KEC870" s="204"/>
      <c r="KED870" s="204"/>
      <c r="KEE870" s="204"/>
      <c r="KEF870" s="204"/>
      <c r="KEG870" s="204"/>
      <c r="KEH870" s="204"/>
      <c r="KEI870" s="204"/>
      <c r="KEJ870" s="204"/>
      <c r="KEK870" s="204"/>
      <c r="KEL870" s="204"/>
      <c r="KEM870" s="204"/>
      <c r="KEN870" s="204"/>
      <c r="KEO870" s="204"/>
      <c r="KEP870" s="204"/>
      <c r="KEQ870" s="204"/>
      <c r="KER870" s="204"/>
      <c r="KES870" s="204"/>
      <c r="KET870" s="204"/>
      <c r="KEU870" s="204"/>
      <c r="KEV870" s="204"/>
      <c r="KEW870" s="204"/>
      <c r="KEX870" s="204"/>
      <c r="KEY870" s="204"/>
      <c r="KEZ870" s="204"/>
      <c r="KFA870" s="204"/>
      <c r="KFB870" s="204"/>
      <c r="KFC870" s="204"/>
      <c r="KFD870" s="204"/>
      <c r="KFE870" s="204"/>
      <c r="KFF870" s="204"/>
      <c r="KFG870" s="204"/>
      <c r="KFH870" s="204"/>
      <c r="KFI870" s="204"/>
      <c r="KFJ870" s="204"/>
      <c r="KFK870" s="204"/>
      <c r="KFL870" s="204"/>
      <c r="KFM870" s="204"/>
      <c r="KFN870" s="204"/>
      <c r="KFO870" s="204"/>
      <c r="KFP870" s="204"/>
      <c r="KFQ870" s="204"/>
      <c r="KFR870" s="204"/>
      <c r="KFS870" s="204"/>
      <c r="KFT870" s="204"/>
      <c r="KFU870" s="204"/>
      <c r="KFV870" s="204"/>
      <c r="KFW870" s="204"/>
      <c r="KFX870" s="204"/>
      <c r="KFY870" s="204"/>
      <c r="KFZ870" s="204"/>
      <c r="KGA870" s="204"/>
      <c r="KGB870" s="204"/>
      <c r="KGC870" s="204"/>
      <c r="KGD870" s="204"/>
      <c r="KGE870" s="204"/>
      <c r="KGF870" s="204"/>
      <c r="KGG870" s="204"/>
      <c r="KGH870" s="204"/>
      <c r="KGI870" s="204"/>
      <c r="KGJ870" s="204"/>
      <c r="KGK870" s="204"/>
      <c r="KGL870" s="204"/>
      <c r="KGM870" s="204"/>
      <c r="KGN870" s="204"/>
      <c r="KGO870" s="204"/>
      <c r="KGP870" s="204"/>
      <c r="KGQ870" s="204"/>
      <c r="KGR870" s="204"/>
      <c r="KGS870" s="204"/>
      <c r="KGT870" s="204"/>
      <c r="KGU870" s="204"/>
      <c r="KGV870" s="204"/>
      <c r="KGW870" s="204"/>
      <c r="KGX870" s="204"/>
      <c r="KGY870" s="204"/>
      <c r="KGZ870" s="204"/>
      <c r="KHA870" s="204"/>
      <c r="KHB870" s="204"/>
      <c r="KHC870" s="204"/>
      <c r="KHD870" s="204"/>
      <c r="KHE870" s="204"/>
      <c r="KHF870" s="204"/>
      <c r="KHG870" s="204"/>
      <c r="KHH870" s="204"/>
      <c r="KHI870" s="204"/>
      <c r="KHJ870" s="204"/>
      <c r="KHK870" s="204"/>
      <c r="KHL870" s="204"/>
      <c r="KHM870" s="204"/>
      <c r="KHN870" s="204"/>
      <c r="KHO870" s="204"/>
      <c r="KHP870" s="204"/>
      <c r="KHQ870" s="204"/>
      <c r="KHR870" s="204"/>
      <c r="KHS870" s="204"/>
      <c r="KHT870" s="204"/>
      <c r="KHU870" s="204"/>
      <c r="KHV870" s="204"/>
      <c r="KHW870" s="204"/>
      <c r="KHX870" s="204"/>
      <c r="KHY870" s="204"/>
      <c r="KHZ870" s="204"/>
      <c r="KIA870" s="204"/>
      <c r="KIB870" s="204"/>
      <c r="KIC870" s="204"/>
      <c r="KID870" s="204"/>
      <c r="KIE870" s="204"/>
      <c r="KIF870" s="204"/>
      <c r="KIG870" s="204"/>
      <c r="KIH870" s="204"/>
      <c r="KII870" s="204"/>
      <c r="KIJ870" s="204"/>
      <c r="KIK870" s="204"/>
      <c r="KIL870" s="204"/>
      <c r="KIM870" s="204"/>
      <c r="KIN870" s="204"/>
      <c r="KIO870" s="204"/>
      <c r="KIP870" s="204"/>
      <c r="KIQ870" s="204"/>
      <c r="KIR870" s="204"/>
      <c r="KIS870" s="204"/>
      <c r="KIT870" s="204"/>
      <c r="KIU870" s="204"/>
      <c r="KIV870" s="204"/>
      <c r="KIW870" s="204"/>
      <c r="KIX870" s="204"/>
      <c r="KIY870" s="204"/>
      <c r="KIZ870" s="204"/>
      <c r="KJA870" s="204"/>
      <c r="KJB870" s="204"/>
      <c r="KJC870" s="204"/>
      <c r="KJD870" s="204"/>
      <c r="KJE870" s="204"/>
      <c r="KJF870" s="204"/>
      <c r="KJG870" s="204"/>
      <c r="KJH870" s="204"/>
      <c r="KJI870" s="204"/>
      <c r="KJJ870" s="204"/>
      <c r="KJK870" s="204"/>
      <c r="KJL870" s="204"/>
      <c r="KJM870" s="204"/>
      <c r="KJN870" s="204"/>
      <c r="KJO870" s="204"/>
      <c r="KJP870" s="204"/>
      <c r="KJQ870" s="204"/>
      <c r="KJR870" s="204"/>
      <c r="KJS870" s="204"/>
      <c r="KJT870" s="204"/>
      <c r="KJU870" s="204"/>
      <c r="KJV870" s="204"/>
      <c r="KJW870" s="204"/>
      <c r="KJX870" s="204"/>
      <c r="KJY870" s="204"/>
      <c r="KJZ870" s="204"/>
      <c r="KKA870" s="204"/>
      <c r="KKB870" s="204"/>
      <c r="KKC870" s="204"/>
      <c r="KKD870" s="204"/>
      <c r="KKE870" s="204"/>
      <c r="KKF870" s="204"/>
      <c r="KKG870" s="204"/>
      <c r="KKH870" s="204"/>
      <c r="KKI870" s="204"/>
      <c r="KKJ870" s="204"/>
      <c r="KKK870" s="204"/>
      <c r="KKL870" s="204"/>
      <c r="KKM870" s="204"/>
      <c r="KKN870" s="204"/>
      <c r="KKO870" s="204"/>
      <c r="KKP870" s="204"/>
      <c r="KKQ870" s="204"/>
      <c r="KKR870" s="204"/>
      <c r="KKS870" s="204"/>
      <c r="KKT870" s="204"/>
      <c r="KKU870" s="204"/>
      <c r="KKV870" s="204"/>
      <c r="KKW870" s="204"/>
      <c r="KKX870" s="204"/>
      <c r="KKY870" s="204"/>
      <c r="KKZ870" s="204"/>
      <c r="KLA870" s="204"/>
      <c r="KLB870" s="204"/>
      <c r="KLC870" s="204"/>
      <c r="KLD870" s="204"/>
      <c r="KLE870" s="204"/>
      <c r="KLF870" s="204"/>
      <c r="KLG870" s="204"/>
      <c r="KLH870" s="204"/>
      <c r="KLI870" s="204"/>
      <c r="KLJ870" s="204"/>
      <c r="KLK870" s="204"/>
      <c r="KLL870" s="204"/>
      <c r="KLM870" s="204"/>
      <c r="KLN870" s="204"/>
      <c r="KLO870" s="204"/>
      <c r="KLP870" s="204"/>
      <c r="KLQ870" s="204"/>
      <c r="KLR870" s="204"/>
      <c r="KLS870" s="204"/>
      <c r="KLT870" s="204"/>
      <c r="KLU870" s="204"/>
      <c r="KLV870" s="204"/>
      <c r="KLW870" s="204"/>
      <c r="KLX870" s="204"/>
      <c r="KLY870" s="204"/>
      <c r="KLZ870" s="204"/>
      <c r="KMA870" s="204"/>
      <c r="KMB870" s="204"/>
      <c r="KMC870" s="204"/>
      <c r="KMD870" s="204"/>
      <c r="KME870" s="204"/>
      <c r="KMF870" s="204"/>
      <c r="KMG870" s="204"/>
      <c r="KMH870" s="204"/>
      <c r="KMI870" s="204"/>
      <c r="KMJ870" s="204"/>
      <c r="KMK870" s="204"/>
      <c r="KML870" s="204"/>
      <c r="KMM870" s="204"/>
      <c r="KMN870" s="204"/>
      <c r="KMO870" s="204"/>
      <c r="KMP870" s="204"/>
      <c r="KMQ870" s="204"/>
      <c r="KMR870" s="204"/>
      <c r="KMS870" s="204"/>
      <c r="KMT870" s="204"/>
      <c r="KMU870" s="204"/>
      <c r="KMV870" s="204"/>
      <c r="KMW870" s="204"/>
      <c r="KMX870" s="204"/>
      <c r="KMY870" s="204"/>
      <c r="KMZ870" s="204"/>
      <c r="KNA870" s="204"/>
      <c r="KNB870" s="204"/>
      <c r="KNC870" s="204"/>
      <c r="KND870" s="204"/>
      <c r="KNE870" s="204"/>
      <c r="KNF870" s="204"/>
      <c r="KNG870" s="204"/>
      <c r="KNH870" s="204"/>
      <c r="KNI870" s="204"/>
      <c r="KNJ870" s="204"/>
      <c r="KNK870" s="204"/>
      <c r="KNL870" s="204"/>
      <c r="KNM870" s="204"/>
      <c r="KNN870" s="204"/>
      <c r="KNO870" s="204"/>
      <c r="KNP870" s="204"/>
      <c r="KNQ870" s="204"/>
      <c r="KNR870" s="204"/>
      <c r="KNS870" s="204"/>
      <c r="KNT870" s="204"/>
      <c r="KNU870" s="204"/>
      <c r="KNV870" s="204"/>
      <c r="KNW870" s="204"/>
      <c r="KNX870" s="204"/>
      <c r="KNY870" s="204"/>
      <c r="KNZ870" s="204"/>
      <c r="KOA870" s="204"/>
      <c r="KOB870" s="204"/>
      <c r="KOC870" s="204"/>
      <c r="KOD870" s="204"/>
      <c r="KOE870" s="204"/>
      <c r="KOF870" s="204"/>
      <c r="KOG870" s="204"/>
      <c r="KOH870" s="204"/>
      <c r="KOI870" s="204"/>
      <c r="KOJ870" s="204"/>
      <c r="KOK870" s="204"/>
      <c r="KOL870" s="204"/>
      <c r="KOM870" s="204"/>
      <c r="KON870" s="204"/>
      <c r="KOO870" s="204"/>
      <c r="KOP870" s="204"/>
      <c r="KOQ870" s="204"/>
      <c r="KOR870" s="204"/>
      <c r="KOS870" s="204"/>
      <c r="KOT870" s="204"/>
      <c r="KOU870" s="204"/>
      <c r="KOV870" s="204"/>
      <c r="KOW870" s="204"/>
      <c r="KOX870" s="204"/>
      <c r="KOY870" s="204"/>
      <c r="KOZ870" s="204"/>
      <c r="KPA870" s="204"/>
      <c r="KPB870" s="204"/>
      <c r="KPC870" s="204"/>
      <c r="KPD870" s="204"/>
      <c r="KPE870" s="204"/>
      <c r="KPF870" s="204"/>
      <c r="KPG870" s="204"/>
      <c r="KPH870" s="204"/>
      <c r="KPI870" s="204"/>
      <c r="KPJ870" s="204"/>
      <c r="KPK870" s="204"/>
      <c r="KPL870" s="204"/>
      <c r="KPM870" s="204"/>
      <c r="KPN870" s="204"/>
      <c r="KPO870" s="204"/>
      <c r="KPP870" s="204"/>
      <c r="KPQ870" s="204"/>
      <c r="KPR870" s="204"/>
      <c r="KPS870" s="204"/>
      <c r="KPT870" s="204"/>
      <c r="KPU870" s="204"/>
      <c r="KPV870" s="204"/>
      <c r="KPW870" s="204"/>
      <c r="KPX870" s="204"/>
      <c r="KPY870" s="204"/>
      <c r="KPZ870" s="204"/>
      <c r="KQA870" s="204"/>
      <c r="KQB870" s="204"/>
      <c r="KQC870" s="204"/>
      <c r="KQD870" s="204"/>
      <c r="KQE870" s="204"/>
      <c r="KQF870" s="204"/>
      <c r="KQG870" s="204"/>
      <c r="KQH870" s="204"/>
      <c r="KQI870" s="204"/>
      <c r="KQJ870" s="204"/>
      <c r="KQK870" s="204"/>
      <c r="KQL870" s="204"/>
      <c r="KQM870" s="204"/>
      <c r="KQN870" s="204"/>
      <c r="KQO870" s="204"/>
      <c r="KQP870" s="204"/>
      <c r="KQQ870" s="204"/>
      <c r="KQR870" s="204"/>
      <c r="KQS870" s="204"/>
      <c r="KQT870" s="204"/>
      <c r="KQU870" s="204"/>
      <c r="KQV870" s="204"/>
      <c r="KQW870" s="204"/>
      <c r="KQX870" s="204"/>
      <c r="KQY870" s="204"/>
      <c r="KQZ870" s="204"/>
      <c r="KRA870" s="204"/>
      <c r="KRB870" s="204"/>
      <c r="KRC870" s="204"/>
      <c r="KRD870" s="204"/>
      <c r="KRE870" s="204"/>
      <c r="KRF870" s="204"/>
      <c r="KRG870" s="204"/>
      <c r="KRH870" s="204"/>
      <c r="KRI870" s="204"/>
      <c r="KRJ870" s="204"/>
      <c r="KRK870" s="204"/>
      <c r="KRL870" s="204"/>
      <c r="KRM870" s="204"/>
      <c r="KRN870" s="204"/>
      <c r="KRO870" s="204"/>
      <c r="KRP870" s="204"/>
      <c r="KRQ870" s="204"/>
      <c r="KRR870" s="204"/>
      <c r="KRS870" s="204"/>
      <c r="KRT870" s="204"/>
      <c r="KRU870" s="204"/>
      <c r="KRV870" s="204"/>
      <c r="KRW870" s="204"/>
      <c r="KRX870" s="204"/>
      <c r="KRY870" s="204"/>
      <c r="KRZ870" s="204"/>
      <c r="KSA870" s="204"/>
      <c r="KSB870" s="204"/>
      <c r="KSC870" s="204"/>
      <c r="KSD870" s="204"/>
      <c r="KSE870" s="204"/>
      <c r="KSF870" s="204"/>
      <c r="KSG870" s="204"/>
      <c r="KSH870" s="204"/>
      <c r="KSI870" s="204"/>
      <c r="KSJ870" s="204"/>
      <c r="KSK870" s="204"/>
      <c r="KSL870" s="204"/>
      <c r="KSM870" s="204"/>
      <c r="KSN870" s="204"/>
      <c r="KSO870" s="204"/>
      <c r="KSP870" s="204"/>
      <c r="KSQ870" s="204"/>
      <c r="KSR870" s="204"/>
      <c r="KSS870" s="204"/>
      <c r="KST870" s="204"/>
      <c r="KSU870" s="204"/>
      <c r="KSV870" s="204"/>
      <c r="KSW870" s="204"/>
      <c r="KSX870" s="204"/>
      <c r="KSY870" s="204"/>
      <c r="KSZ870" s="204"/>
      <c r="KTA870" s="204"/>
      <c r="KTB870" s="204"/>
      <c r="KTC870" s="204"/>
      <c r="KTD870" s="204"/>
      <c r="KTE870" s="204"/>
      <c r="KTF870" s="204"/>
      <c r="KTG870" s="204"/>
      <c r="KTH870" s="204"/>
      <c r="KTI870" s="204"/>
      <c r="KTJ870" s="204"/>
      <c r="KTK870" s="204"/>
      <c r="KTL870" s="204"/>
      <c r="KTM870" s="204"/>
      <c r="KTN870" s="204"/>
      <c r="KTO870" s="204"/>
      <c r="KTP870" s="204"/>
      <c r="KTQ870" s="204"/>
      <c r="KTR870" s="204"/>
      <c r="KTS870" s="204"/>
      <c r="KTT870" s="204"/>
      <c r="KTU870" s="204"/>
      <c r="KTV870" s="204"/>
      <c r="KTW870" s="204"/>
      <c r="KTX870" s="204"/>
      <c r="KTY870" s="204"/>
      <c r="KTZ870" s="204"/>
      <c r="KUA870" s="204"/>
      <c r="KUB870" s="204"/>
      <c r="KUC870" s="204"/>
      <c r="KUD870" s="204"/>
      <c r="KUE870" s="204"/>
      <c r="KUF870" s="204"/>
      <c r="KUG870" s="204"/>
      <c r="KUH870" s="204"/>
      <c r="KUI870" s="204"/>
      <c r="KUJ870" s="204"/>
      <c r="KUK870" s="204"/>
      <c r="KUL870" s="204"/>
      <c r="KUM870" s="204"/>
      <c r="KUN870" s="204"/>
      <c r="KUO870" s="204"/>
      <c r="KUP870" s="204"/>
      <c r="KUQ870" s="204"/>
      <c r="KUR870" s="204"/>
      <c r="KUS870" s="204"/>
      <c r="KUT870" s="204"/>
      <c r="KUU870" s="204"/>
      <c r="KUV870" s="204"/>
      <c r="KUW870" s="204"/>
      <c r="KUX870" s="204"/>
      <c r="KUY870" s="204"/>
      <c r="KUZ870" s="204"/>
      <c r="KVA870" s="204"/>
      <c r="KVB870" s="204"/>
      <c r="KVC870" s="204"/>
      <c r="KVD870" s="204"/>
      <c r="KVE870" s="204"/>
      <c r="KVF870" s="204"/>
      <c r="KVG870" s="204"/>
      <c r="KVH870" s="204"/>
      <c r="KVI870" s="204"/>
      <c r="KVJ870" s="204"/>
      <c r="KVK870" s="204"/>
      <c r="KVL870" s="204"/>
      <c r="KVM870" s="204"/>
      <c r="KVN870" s="204"/>
      <c r="KVO870" s="204"/>
      <c r="KVP870" s="204"/>
      <c r="KVQ870" s="204"/>
      <c r="KVR870" s="204"/>
      <c r="KVS870" s="204"/>
      <c r="KVT870" s="204"/>
      <c r="KVU870" s="204"/>
      <c r="KVV870" s="204"/>
      <c r="KVW870" s="204"/>
      <c r="KVX870" s="204"/>
      <c r="KVY870" s="204"/>
      <c r="KVZ870" s="204"/>
      <c r="KWA870" s="204"/>
      <c r="KWB870" s="204"/>
      <c r="KWC870" s="204"/>
      <c r="KWD870" s="204"/>
      <c r="KWE870" s="204"/>
      <c r="KWF870" s="204"/>
      <c r="KWG870" s="204"/>
      <c r="KWH870" s="204"/>
      <c r="KWI870" s="204"/>
      <c r="KWJ870" s="204"/>
      <c r="KWK870" s="204"/>
      <c r="KWL870" s="204"/>
      <c r="KWM870" s="204"/>
      <c r="KWN870" s="204"/>
      <c r="KWO870" s="204"/>
      <c r="KWP870" s="204"/>
      <c r="KWQ870" s="204"/>
      <c r="KWR870" s="204"/>
      <c r="KWS870" s="204"/>
      <c r="KWT870" s="204"/>
      <c r="KWU870" s="204"/>
      <c r="KWV870" s="204"/>
      <c r="KWW870" s="204"/>
      <c r="KWX870" s="204"/>
      <c r="KWY870" s="204"/>
      <c r="KWZ870" s="204"/>
      <c r="KXA870" s="204"/>
      <c r="KXB870" s="204"/>
      <c r="KXC870" s="204"/>
      <c r="KXD870" s="204"/>
      <c r="KXE870" s="204"/>
      <c r="KXF870" s="204"/>
      <c r="KXG870" s="204"/>
      <c r="KXH870" s="204"/>
      <c r="KXI870" s="204"/>
      <c r="KXJ870" s="204"/>
      <c r="KXK870" s="204"/>
      <c r="KXL870" s="204"/>
      <c r="KXM870" s="204"/>
      <c r="KXN870" s="204"/>
      <c r="KXO870" s="204"/>
      <c r="KXP870" s="204"/>
      <c r="KXQ870" s="204"/>
      <c r="KXR870" s="204"/>
      <c r="KXS870" s="204"/>
      <c r="KXT870" s="204"/>
      <c r="KXU870" s="204"/>
      <c r="KXV870" s="204"/>
      <c r="KXW870" s="204"/>
      <c r="KXX870" s="204"/>
      <c r="KXY870" s="204"/>
      <c r="KXZ870" s="204"/>
      <c r="KYA870" s="204"/>
      <c r="KYB870" s="204"/>
      <c r="KYC870" s="204"/>
      <c r="KYD870" s="204"/>
      <c r="KYE870" s="204"/>
      <c r="KYF870" s="204"/>
      <c r="KYG870" s="204"/>
      <c r="KYH870" s="204"/>
      <c r="KYI870" s="204"/>
      <c r="KYJ870" s="204"/>
      <c r="KYK870" s="204"/>
      <c r="KYL870" s="204"/>
      <c r="KYM870" s="204"/>
      <c r="KYN870" s="204"/>
      <c r="KYO870" s="204"/>
      <c r="KYP870" s="204"/>
      <c r="KYQ870" s="204"/>
      <c r="KYR870" s="204"/>
      <c r="KYS870" s="204"/>
      <c r="KYT870" s="204"/>
      <c r="KYU870" s="204"/>
      <c r="KYV870" s="204"/>
      <c r="KYW870" s="204"/>
      <c r="KYX870" s="204"/>
      <c r="KYY870" s="204"/>
      <c r="KYZ870" s="204"/>
      <c r="KZA870" s="204"/>
      <c r="KZB870" s="204"/>
      <c r="KZC870" s="204"/>
      <c r="KZD870" s="204"/>
      <c r="KZE870" s="204"/>
      <c r="KZF870" s="204"/>
      <c r="KZG870" s="204"/>
      <c r="KZH870" s="204"/>
      <c r="KZI870" s="204"/>
      <c r="KZJ870" s="204"/>
      <c r="KZK870" s="204"/>
      <c r="KZL870" s="204"/>
      <c r="KZM870" s="204"/>
      <c r="KZN870" s="204"/>
      <c r="KZO870" s="204"/>
      <c r="KZP870" s="204"/>
      <c r="KZQ870" s="204"/>
      <c r="KZR870" s="204"/>
      <c r="KZS870" s="204"/>
      <c r="KZT870" s="204"/>
      <c r="KZU870" s="204"/>
      <c r="KZV870" s="204"/>
      <c r="KZW870" s="204"/>
      <c r="KZX870" s="204"/>
      <c r="KZY870" s="204"/>
      <c r="KZZ870" s="204"/>
      <c r="LAA870" s="204"/>
      <c r="LAB870" s="204"/>
      <c r="LAC870" s="204"/>
      <c r="LAD870" s="204"/>
      <c r="LAE870" s="204"/>
      <c r="LAF870" s="204"/>
      <c r="LAG870" s="204"/>
      <c r="LAH870" s="204"/>
      <c r="LAI870" s="204"/>
      <c r="LAJ870" s="204"/>
      <c r="LAK870" s="204"/>
      <c r="LAL870" s="204"/>
      <c r="LAM870" s="204"/>
      <c r="LAN870" s="204"/>
      <c r="LAO870" s="204"/>
      <c r="LAP870" s="204"/>
      <c r="LAQ870" s="204"/>
      <c r="LAR870" s="204"/>
      <c r="LAS870" s="204"/>
      <c r="LAT870" s="204"/>
      <c r="LAU870" s="204"/>
      <c r="LAV870" s="204"/>
      <c r="LAW870" s="204"/>
      <c r="LAX870" s="204"/>
      <c r="LAY870" s="204"/>
      <c r="LAZ870" s="204"/>
      <c r="LBA870" s="204"/>
      <c r="LBB870" s="204"/>
      <c r="LBC870" s="204"/>
      <c r="LBD870" s="204"/>
      <c r="LBE870" s="204"/>
      <c r="LBF870" s="204"/>
      <c r="LBG870" s="204"/>
      <c r="LBH870" s="204"/>
      <c r="LBI870" s="204"/>
      <c r="LBJ870" s="204"/>
      <c r="LBK870" s="204"/>
      <c r="LBL870" s="204"/>
      <c r="LBM870" s="204"/>
      <c r="LBN870" s="204"/>
      <c r="LBO870" s="204"/>
      <c r="LBP870" s="204"/>
      <c r="LBQ870" s="204"/>
      <c r="LBR870" s="204"/>
      <c r="LBS870" s="204"/>
      <c r="LBT870" s="204"/>
      <c r="LBU870" s="204"/>
      <c r="LBV870" s="204"/>
      <c r="LBW870" s="204"/>
      <c r="LBX870" s="204"/>
      <c r="LBY870" s="204"/>
      <c r="LBZ870" s="204"/>
      <c r="LCA870" s="204"/>
      <c r="LCB870" s="204"/>
      <c r="LCC870" s="204"/>
      <c r="LCD870" s="204"/>
      <c r="LCE870" s="204"/>
      <c r="LCF870" s="204"/>
      <c r="LCG870" s="204"/>
      <c r="LCH870" s="204"/>
      <c r="LCI870" s="204"/>
      <c r="LCJ870" s="204"/>
      <c r="LCK870" s="204"/>
      <c r="LCL870" s="204"/>
      <c r="LCM870" s="204"/>
      <c r="LCN870" s="204"/>
      <c r="LCO870" s="204"/>
      <c r="LCP870" s="204"/>
      <c r="LCQ870" s="204"/>
      <c r="LCR870" s="204"/>
      <c r="LCS870" s="204"/>
      <c r="LCT870" s="204"/>
      <c r="LCU870" s="204"/>
      <c r="LCV870" s="204"/>
      <c r="LCW870" s="204"/>
      <c r="LCX870" s="204"/>
      <c r="LCY870" s="204"/>
      <c r="LCZ870" s="204"/>
      <c r="LDA870" s="204"/>
      <c r="LDB870" s="204"/>
      <c r="LDC870" s="204"/>
      <c r="LDD870" s="204"/>
      <c r="LDE870" s="204"/>
      <c r="LDF870" s="204"/>
      <c r="LDG870" s="204"/>
      <c r="LDH870" s="204"/>
      <c r="LDI870" s="204"/>
      <c r="LDJ870" s="204"/>
      <c r="LDK870" s="204"/>
      <c r="LDL870" s="204"/>
      <c r="LDM870" s="204"/>
      <c r="LDN870" s="204"/>
      <c r="LDO870" s="204"/>
      <c r="LDP870" s="204"/>
      <c r="LDQ870" s="204"/>
      <c r="LDR870" s="204"/>
      <c r="LDS870" s="204"/>
      <c r="LDT870" s="204"/>
      <c r="LDU870" s="204"/>
      <c r="LDV870" s="204"/>
      <c r="LDW870" s="204"/>
      <c r="LDX870" s="204"/>
      <c r="LDY870" s="204"/>
      <c r="LDZ870" s="204"/>
      <c r="LEA870" s="204"/>
      <c r="LEB870" s="204"/>
      <c r="LEC870" s="204"/>
      <c r="LED870" s="204"/>
      <c r="LEE870" s="204"/>
      <c r="LEF870" s="204"/>
      <c r="LEG870" s="204"/>
      <c r="LEH870" s="204"/>
      <c r="LEI870" s="204"/>
      <c r="LEJ870" s="204"/>
      <c r="LEK870" s="204"/>
      <c r="LEL870" s="204"/>
      <c r="LEM870" s="204"/>
      <c r="LEN870" s="204"/>
      <c r="LEO870" s="204"/>
      <c r="LEP870" s="204"/>
      <c r="LEQ870" s="204"/>
      <c r="LER870" s="204"/>
      <c r="LES870" s="204"/>
      <c r="LET870" s="204"/>
      <c r="LEU870" s="204"/>
      <c r="LEV870" s="204"/>
      <c r="LEW870" s="204"/>
      <c r="LEX870" s="204"/>
      <c r="LEY870" s="204"/>
      <c r="LEZ870" s="204"/>
      <c r="LFA870" s="204"/>
      <c r="LFB870" s="204"/>
      <c r="LFC870" s="204"/>
      <c r="LFD870" s="204"/>
      <c r="LFE870" s="204"/>
      <c r="LFF870" s="204"/>
      <c r="LFG870" s="204"/>
      <c r="LFH870" s="204"/>
      <c r="LFI870" s="204"/>
      <c r="LFJ870" s="204"/>
      <c r="LFK870" s="204"/>
      <c r="LFL870" s="204"/>
      <c r="LFM870" s="204"/>
      <c r="LFN870" s="204"/>
      <c r="LFO870" s="204"/>
      <c r="LFP870" s="204"/>
      <c r="LFQ870" s="204"/>
      <c r="LFR870" s="204"/>
      <c r="LFS870" s="204"/>
      <c r="LFT870" s="204"/>
      <c r="LFU870" s="204"/>
      <c r="LFV870" s="204"/>
      <c r="LFW870" s="204"/>
      <c r="LFX870" s="204"/>
      <c r="LFY870" s="204"/>
      <c r="LFZ870" s="204"/>
      <c r="LGA870" s="204"/>
      <c r="LGB870" s="204"/>
      <c r="LGC870" s="204"/>
      <c r="LGD870" s="204"/>
      <c r="LGE870" s="204"/>
      <c r="LGF870" s="204"/>
      <c r="LGG870" s="204"/>
      <c r="LGH870" s="204"/>
      <c r="LGI870" s="204"/>
      <c r="LGJ870" s="204"/>
      <c r="LGK870" s="204"/>
      <c r="LGL870" s="204"/>
      <c r="LGM870" s="204"/>
      <c r="LGN870" s="204"/>
      <c r="LGO870" s="204"/>
      <c r="LGP870" s="204"/>
      <c r="LGQ870" s="204"/>
      <c r="LGR870" s="204"/>
      <c r="LGS870" s="204"/>
      <c r="LGT870" s="204"/>
      <c r="LGU870" s="204"/>
      <c r="LGV870" s="204"/>
      <c r="LGW870" s="204"/>
      <c r="LGX870" s="204"/>
      <c r="LGY870" s="204"/>
      <c r="LGZ870" s="204"/>
      <c r="LHA870" s="204"/>
      <c r="LHB870" s="204"/>
      <c r="LHC870" s="204"/>
      <c r="LHD870" s="204"/>
      <c r="LHE870" s="204"/>
      <c r="LHF870" s="204"/>
      <c r="LHG870" s="204"/>
      <c r="LHH870" s="204"/>
      <c r="LHI870" s="204"/>
      <c r="LHJ870" s="204"/>
      <c r="LHK870" s="204"/>
      <c r="LHL870" s="204"/>
      <c r="LHM870" s="204"/>
      <c r="LHN870" s="204"/>
      <c r="LHO870" s="204"/>
      <c r="LHP870" s="204"/>
      <c r="LHQ870" s="204"/>
      <c r="LHR870" s="204"/>
      <c r="LHS870" s="204"/>
      <c r="LHT870" s="204"/>
      <c r="LHU870" s="204"/>
      <c r="LHV870" s="204"/>
      <c r="LHW870" s="204"/>
      <c r="LHX870" s="204"/>
      <c r="LHY870" s="204"/>
      <c r="LHZ870" s="204"/>
      <c r="LIA870" s="204"/>
      <c r="LIB870" s="204"/>
      <c r="LIC870" s="204"/>
      <c r="LID870" s="204"/>
      <c r="LIE870" s="204"/>
      <c r="LIF870" s="204"/>
      <c r="LIG870" s="204"/>
      <c r="LIH870" s="204"/>
      <c r="LII870" s="204"/>
      <c r="LIJ870" s="204"/>
      <c r="LIK870" s="204"/>
      <c r="LIL870" s="204"/>
      <c r="LIM870" s="204"/>
      <c r="LIN870" s="204"/>
      <c r="LIO870" s="204"/>
      <c r="LIP870" s="204"/>
      <c r="LIQ870" s="204"/>
      <c r="LIR870" s="204"/>
      <c r="LIS870" s="204"/>
      <c r="LIT870" s="204"/>
      <c r="LIU870" s="204"/>
      <c r="LIV870" s="204"/>
      <c r="LIW870" s="204"/>
      <c r="LIX870" s="204"/>
      <c r="LIY870" s="204"/>
      <c r="LIZ870" s="204"/>
      <c r="LJA870" s="204"/>
      <c r="LJB870" s="204"/>
      <c r="LJC870" s="204"/>
      <c r="LJD870" s="204"/>
      <c r="LJE870" s="204"/>
      <c r="LJF870" s="204"/>
      <c r="LJG870" s="204"/>
      <c r="LJH870" s="204"/>
      <c r="LJI870" s="204"/>
      <c r="LJJ870" s="204"/>
      <c r="LJK870" s="204"/>
      <c r="LJL870" s="204"/>
      <c r="LJM870" s="204"/>
      <c r="LJN870" s="204"/>
      <c r="LJO870" s="204"/>
      <c r="LJP870" s="204"/>
      <c r="LJQ870" s="204"/>
      <c r="LJR870" s="204"/>
      <c r="LJS870" s="204"/>
      <c r="LJT870" s="204"/>
      <c r="LJU870" s="204"/>
      <c r="LJV870" s="204"/>
      <c r="LJW870" s="204"/>
      <c r="LJX870" s="204"/>
      <c r="LJY870" s="204"/>
      <c r="LJZ870" s="204"/>
      <c r="LKA870" s="204"/>
      <c r="LKB870" s="204"/>
      <c r="LKC870" s="204"/>
      <c r="LKD870" s="204"/>
      <c r="LKE870" s="204"/>
      <c r="LKF870" s="204"/>
      <c r="LKG870" s="204"/>
      <c r="LKH870" s="204"/>
      <c r="LKI870" s="204"/>
      <c r="LKJ870" s="204"/>
      <c r="LKK870" s="204"/>
      <c r="LKL870" s="204"/>
      <c r="LKM870" s="204"/>
      <c r="LKN870" s="204"/>
      <c r="LKO870" s="204"/>
      <c r="LKP870" s="204"/>
      <c r="LKQ870" s="204"/>
      <c r="LKR870" s="204"/>
      <c r="LKS870" s="204"/>
      <c r="LKT870" s="204"/>
      <c r="LKU870" s="204"/>
      <c r="LKV870" s="204"/>
      <c r="LKW870" s="204"/>
      <c r="LKX870" s="204"/>
      <c r="LKY870" s="204"/>
      <c r="LKZ870" s="204"/>
      <c r="LLA870" s="204"/>
      <c r="LLB870" s="204"/>
      <c r="LLC870" s="204"/>
      <c r="LLD870" s="204"/>
      <c r="LLE870" s="204"/>
      <c r="LLF870" s="204"/>
      <c r="LLG870" s="204"/>
      <c r="LLH870" s="204"/>
      <c r="LLI870" s="204"/>
      <c r="LLJ870" s="204"/>
      <c r="LLK870" s="204"/>
      <c r="LLL870" s="204"/>
      <c r="LLM870" s="204"/>
      <c r="LLN870" s="204"/>
      <c r="LLO870" s="204"/>
      <c r="LLP870" s="204"/>
      <c r="LLQ870" s="204"/>
      <c r="LLR870" s="204"/>
      <c r="LLS870" s="204"/>
      <c r="LLT870" s="204"/>
      <c r="LLU870" s="204"/>
      <c r="LLV870" s="204"/>
      <c r="LLW870" s="204"/>
      <c r="LLX870" s="204"/>
      <c r="LLY870" s="204"/>
      <c r="LLZ870" s="204"/>
      <c r="LMA870" s="204"/>
      <c r="LMB870" s="204"/>
      <c r="LMC870" s="204"/>
      <c r="LMD870" s="204"/>
      <c r="LME870" s="204"/>
      <c r="LMF870" s="204"/>
      <c r="LMG870" s="204"/>
      <c r="LMH870" s="204"/>
      <c r="LMI870" s="204"/>
      <c r="LMJ870" s="204"/>
      <c r="LMK870" s="204"/>
      <c r="LML870" s="204"/>
      <c r="LMM870" s="204"/>
      <c r="LMN870" s="204"/>
      <c r="LMO870" s="204"/>
      <c r="LMP870" s="204"/>
      <c r="LMQ870" s="204"/>
      <c r="LMR870" s="204"/>
      <c r="LMS870" s="204"/>
      <c r="LMT870" s="204"/>
      <c r="LMU870" s="204"/>
      <c r="LMV870" s="204"/>
      <c r="LMW870" s="204"/>
      <c r="LMX870" s="204"/>
      <c r="LMY870" s="204"/>
      <c r="LMZ870" s="204"/>
      <c r="LNA870" s="204"/>
      <c r="LNB870" s="204"/>
      <c r="LNC870" s="204"/>
      <c r="LND870" s="204"/>
      <c r="LNE870" s="204"/>
      <c r="LNF870" s="204"/>
      <c r="LNG870" s="204"/>
      <c r="LNH870" s="204"/>
      <c r="LNI870" s="204"/>
      <c r="LNJ870" s="204"/>
      <c r="LNK870" s="204"/>
      <c r="LNL870" s="204"/>
      <c r="LNM870" s="204"/>
      <c r="LNN870" s="204"/>
      <c r="LNO870" s="204"/>
      <c r="LNP870" s="204"/>
      <c r="LNQ870" s="204"/>
      <c r="LNR870" s="204"/>
      <c r="LNS870" s="204"/>
      <c r="LNT870" s="204"/>
      <c r="LNU870" s="204"/>
      <c r="LNV870" s="204"/>
      <c r="LNW870" s="204"/>
      <c r="LNX870" s="204"/>
      <c r="LNY870" s="204"/>
      <c r="LNZ870" s="204"/>
      <c r="LOA870" s="204"/>
      <c r="LOB870" s="204"/>
      <c r="LOC870" s="204"/>
      <c r="LOD870" s="204"/>
      <c r="LOE870" s="204"/>
      <c r="LOF870" s="204"/>
      <c r="LOG870" s="204"/>
      <c r="LOH870" s="204"/>
      <c r="LOI870" s="204"/>
      <c r="LOJ870" s="204"/>
      <c r="LOK870" s="204"/>
      <c r="LOL870" s="204"/>
      <c r="LOM870" s="204"/>
      <c r="LON870" s="204"/>
      <c r="LOO870" s="204"/>
      <c r="LOP870" s="204"/>
      <c r="LOQ870" s="204"/>
      <c r="LOR870" s="204"/>
      <c r="LOS870" s="204"/>
      <c r="LOT870" s="204"/>
      <c r="LOU870" s="204"/>
      <c r="LOV870" s="204"/>
      <c r="LOW870" s="204"/>
      <c r="LOX870" s="204"/>
      <c r="LOY870" s="204"/>
      <c r="LOZ870" s="204"/>
      <c r="LPA870" s="204"/>
      <c r="LPB870" s="204"/>
      <c r="LPC870" s="204"/>
      <c r="LPD870" s="204"/>
      <c r="LPE870" s="204"/>
      <c r="LPF870" s="204"/>
      <c r="LPG870" s="204"/>
      <c r="LPH870" s="204"/>
      <c r="LPI870" s="204"/>
      <c r="LPJ870" s="204"/>
      <c r="LPK870" s="204"/>
      <c r="LPL870" s="204"/>
      <c r="LPM870" s="204"/>
      <c r="LPN870" s="204"/>
      <c r="LPO870" s="204"/>
      <c r="LPP870" s="204"/>
      <c r="LPQ870" s="204"/>
      <c r="LPR870" s="204"/>
      <c r="LPS870" s="204"/>
      <c r="LPT870" s="204"/>
      <c r="LPU870" s="204"/>
      <c r="LPV870" s="204"/>
      <c r="LPW870" s="204"/>
      <c r="LPX870" s="204"/>
      <c r="LPY870" s="204"/>
      <c r="LPZ870" s="204"/>
      <c r="LQA870" s="204"/>
      <c r="LQB870" s="204"/>
      <c r="LQC870" s="204"/>
      <c r="LQD870" s="204"/>
      <c r="LQE870" s="204"/>
      <c r="LQF870" s="204"/>
      <c r="LQG870" s="204"/>
      <c r="LQH870" s="204"/>
      <c r="LQI870" s="204"/>
      <c r="LQJ870" s="204"/>
      <c r="LQK870" s="204"/>
      <c r="LQL870" s="204"/>
      <c r="LQM870" s="204"/>
      <c r="LQN870" s="204"/>
      <c r="LQO870" s="204"/>
      <c r="LQP870" s="204"/>
      <c r="LQQ870" s="204"/>
      <c r="LQR870" s="204"/>
      <c r="LQS870" s="204"/>
      <c r="LQT870" s="204"/>
      <c r="LQU870" s="204"/>
      <c r="LQV870" s="204"/>
      <c r="LQW870" s="204"/>
      <c r="LQX870" s="204"/>
      <c r="LQY870" s="204"/>
      <c r="LQZ870" s="204"/>
      <c r="LRA870" s="204"/>
      <c r="LRB870" s="204"/>
      <c r="LRC870" s="204"/>
      <c r="LRD870" s="204"/>
      <c r="LRE870" s="204"/>
      <c r="LRF870" s="204"/>
      <c r="LRG870" s="204"/>
      <c r="LRH870" s="204"/>
      <c r="LRI870" s="204"/>
      <c r="LRJ870" s="204"/>
      <c r="LRK870" s="204"/>
      <c r="LRL870" s="204"/>
      <c r="LRM870" s="204"/>
      <c r="LRN870" s="204"/>
      <c r="LRO870" s="204"/>
      <c r="LRP870" s="204"/>
      <c r="LRQ870" s="204"/>
      <c r="LRR870" s="204"/>
      <c r="LRS870" s="204"/>
      <c r="LRT870" s="204"/>
      <c r="LRU870" s="204"/>
      <c r="LRV870" s="204"/>
      <c r="LRW870" s="204"/>
      <c r="LRX870" s="204"/>
      <c r="LRY870" s="204"/>
      <c r="LRZ870" s="204"/>
      <c r="LSA870" s="204"/>
      <c r="LSB870" s="204"/>
      <c r="LSC870" s="204"/>
      <c r="LSD870" s="204"/>
      <c r="LSE870" s="204"/>
      <c r="LSF870" s="204"/>
      <c r="LSG870" s="204"/>
      <c r="LSH870" s="204"/>
      <c r="LSI870" s="204"/>
      <c r="LSJ870" s="204"/>
      <c r="LSK870" s="204"/>
      <c r="LSL870" s="204"/>
      <c r="LSM870" s="204"/>
      <c r="LSN870" s="204"/>
      <c r="LSO870" s="204"/>
      <c r="LSP870" s="204"/>
      <c r="LSQ870" s="204"/>
      <c r="LSR870" s="204"/>
      <c r="LSS870" s="204"/>
      <c r="LST870" s="204"/>
      <c r="LSU870" s="204"/>
      <c r="LSV870" s="204"/>
      <c r="LSW870" s="204"/>
      <c r="LSX870" s="204"/>
      <c r="LSY870" s="204"/>
      <c r="LSZ870" s="204"/>
      <c r="LTA870" s="204"/>
      <c r="LTB870" s="204"/>
      <c r="LTC870" s="204"/>
      <c r="LTD870" s="204"/>
      <c r="LTE870" s="204"/>
      <c r="LTF870" s="204"/>
      <c r="LTG870" s="204"/>
      <c r="LTH870" s="204"/>
      <c r="LTI870" s="204"/>
      <c r="LTJ870" s="204"/>
      <c r="LTK870" s="204"/>
      <c r="LTL870" s="204"/>
      <c r="LTM870" s="204"/>
      <c r="LTN870" s="204"/>
      <c r="LTO870" s="204"/>
      <c r="LTP870" s="204"/>
      <c r="LTQ870" s="204"/>
      <c r="LTR870" s="204"/>
      <c r="LTS870" s="204"/>
      <c r="LTT870" s="204"/>
      <c r="LTU870" s="204"/>
      <c r="LTV870" s="204"/>
      <c r="LTW870" s="204"/>
      <c r="LTX870" s="204"/>
      <c r="LTY870" s="204"/>
      <c r="LTZ870" s="204"/>
      <c r="LUA870" s="204"/>
      <c r="LUB870" s="204"/>
      <c r="LUC870" s="204"/>
      <c r="LUD870" s="204"/>
      <c r="LUE870" s="204"/>
      <c r="LUF870" s="204"/>
      <c r="LUG870" s="204"/>
      <c r="LUH870" s="204"/>
      <c r="LUI870" s="204"/>
      <c r="LUJ870" s="204"/>
      <c r="LUK870" s="204"/>
      <c r="LUL870" s="204"/>
      <c r="LUM870" s="204"/>
      <c r="LUN870" s="204"/>
      <c r="LUO870" s="204"/>
      <c r="LUP870" s="204"/>
      <c r="LUQ870" s="204"/>
      <c r="LUR870" s="204"/>
      <c r="LUS870" s="204"/>
      <c r="LUT870" s="204"/>
      <c r="LUU870" s="204"/>
      <c r="LUV870" s="204"/>
      <c r="LUW870" s="204"/>
      <c r="LUX870" s="204"/>
      <c r="LUY870" s="204"/>
      <c r="LUZ870" s="204"/>
      <c r="LVA870" s="204"/>
      <c r="LVB870" s="204"/>
      <c r="LVC870" s="204"/>
      <c r="LVD870" s="204"/>
      <c r="LVE870" s="204"/>
      <c r="LVF870" s="204"/>
      <c r="LVG870" s="204"/>
      <c r="LVH870" s="204"/>
      <c r="LVI870" s="204"/>
      <c r="LVJ870" s="204"/>
      <c r="LVK870" s="204"/>
      <c r="LVL870" s="204"/>
      <c r="LVM870" s="204"/>
      <c r="LVN870" s="204"/>
      <c r="LVO870" s="204"/>
      <c r="LVP870" s="204"/>
      <c r="LVQ870" s="204"/>
      <c r="LVR870" s="204"/>
      <c r="LVS870" s="204"/>
      <c r="LVT870" s="204"/>
      <c r="LVU870" s="204"/>
      <c r="LVV870" s="204"/>
      <c r="LVW870" s="204"/>
      <c r="LVX870" s="204"/>
      <c r="LVY870" s="204"/>
      <c r="LVZ870" s="204"/>
      <c r="LWA870" s="204"/>
      <c r="LWB870" s="204"/>
      <c r="LWC870" s="204"/>
      <c r="LWD870" s="204"/>
      <c r="LWE870" s="204"/>
      <c r="LWF870" s="204"/>
      <c r="LWG870" s="204"/>
      <c r="LWH870" s="204"/>
      <c r="LWI870" s="204"/>
      <c r="LWJ870" s="204"/>
      <c r="LWK870" s="204"/>
      <c r="LWL870" s="204"/>
      <c r="LWM870" s="204"/>
      <c r="LWN870" s="204"/>
      <c r="LWO870" s="204"/>
      <c r="LWP870" s="204"/>
      <c r="LWQ870" s="204"/>
      <c r="LWR870" s="204"/>
      <c r="LWS870" s="204"/>
      <c r="LWT870" s="204"/>
      <c r="LWU870" s="204"/>
      <c r="LWV870" s="204"/>
      <c r="LWW870" s="204"/>
      <c r="LWX870" s="204"/>
      <c r="LWY870" s="204"/>
      <c r="LWZ870" s="204"/>
      <c r="LXA870" s="204"/>
      <c r="LXB870" s="204"/>
      <c r="LXC870" s="204"/>
      <c r="LXD870" s="204"/>
      <c r="LXE870" s="204"/>
      <c r="LXF870" s="204"/>
      <c r="LXG870" s="204"/>
      <c r="LXH870" s="204"/>
      <c r="LXI870" s="204"/>
      <c r="LXJ870" s="204"/>
      <c r="LXK870" s="204"/>
      <c r="LXL870" s="204"/>
      <c r="LXM870" s="204"/>
      <c r="LXN870" s="204"/>
      <c r="LXO870" s="204"/>
      <c r="LXP870" s="204"/>
      <c r="LXQ870" s="204"/>
      <c r="LXR870" s="204"/>
      <c r="LXS870" s="204"/>
      <c r="LXT870" s="204"/>
      <c r="LXU870" s="204"/>
      <c r="LXV870" s="204"/>
      <c r="LXW870" s="204"/>
      <c r="LXX870" s="204"/>
      <c r="LXY870" s="204"/>
      <c r="LXZ870" s="204"/>
      <c r="LYA870" s="204"/>
      <c r="LYB870" s="204"/>
      <c r="LYC870" s="204"/>
      <c r="LYD870" s="204"/>
      <c r="LYE870" s="204"/>
      <c r="LYF870" s="204"/>
      <c r="LYG870" s="204"/>
      <c r="LYH870" s="204"/>
      <c r="LYI870" s="204"/>
      <c r="LYJ870" s="204"/>
      <c r="LYK870" s="204"/>
      <c r="LYL870" s="204"/>
      <c r="LYM870" s="204"/>
      <c r="LYN870" s="204"/>
      <c r="LYO870" s="204"/>
      <c r="LYP870" s="204"/>
      <c r="LYQ870" s="204"/>
      <c r="LYR870" s="204"/>
      <c r="LYS870" s="204"/>
      <c r="LYT870" s="204"/>
      <c r="LYU870" s="204"/>
      <c r="LYV870" s="204"/>
      <c r="LYW870" s="204"/>
      <c r="LYX870" s="204"/>
      <c r="LYY870" s="204"/>
      <c r="LYZ870" s="204"/>
      <c r="LZA870" s="204"/>
      <c r="LZB870" s="204"/>
      <c r="LZC870" s="204"/>
      <c r="LZD870" s="204"/>
      <c r="LZE870" s="204"/>
      <c r="LZF870" s="204"/>
      <c r="LZG870" s="204"/>
      <c r="LZH870" s="204"/>
      <c r="LZI870" s="204"/>
      <c r="LZJ870" s="204"/>
      <c r="LZK870" s="204"/>
      <c r="LZL870" s="204"/>
      <c r="LZM870" s="204"/>
      <c r="LZN870" s="204"/>
      <c r="LZO870" s="204"/>
      <c r="LZP870" s="204"/>
      <c r="LZQ870" s="204"/>
      <c r="LZR870" s="204"/>
      <c r="LZS870" s="204"/>
      <c r="LZT870" s="204"/>
      <c r="LZU870" s="204"/>
      <c r="LZV870" s="204"/>
      <c r="LZW870" s="204"/>
      <c r="LZX870" s="204"/>
      <c r="LZY870" s="204"/>
      <c r="LZZ870" s="204"/>
      <c r="MAA870" s="204"/>
      <c r="MAB870" s="204"/>
      <c r="MAC870" s="204"/>
      <c r="MAD870" s="204"/>
      <c r="MAE870" s="204"/>
      <c r="MAF870" s="204"/>
      <c r="MAG870" s="204"/>
      <c r="MAH870" s="204"/>
      <c r="MAI870" s="204"/>
      <c r="MAJ870" s="204"/>
      <c r="MAK870" s="204"/>
      <c r="MAL870" s="204"/>
      <c r="MAM870" s="204"/>
      <c r="MAN870" s="204"/>
      <c r="MAO870" s="204"/>
      <c r="MAP870" s="204"/>
      <c r="MAQ870" s="204"/>
      <c r="MAR870" s="204"/>
      <c r="MAS870" s="204"/>
      <c r="MAT870" s="204"/>
      <c r="MAU870" s="204"/>
      <c r="MAV870" s="204"/>
      <c r="MAW870" s="204"/>
      <c r="MAX870" s="204"/>
      <c r="MAY870" s="204"/>
      <c r="MAZ870" s="204"/>
      <c r="MBA870" s="204"/>
      <c r="MBB870" s="204"/>
      <c r="MBC870" s="204"/>
      <c r="MBD870" s="204"/>
      <c r="MBE870" s="204"/>
      <c r="MBF870" s="204"/>
      <c r="MBG870" s="204"/>
      <c r="MBH870" s="204"/>
      <c r="MBI870" s="204"/>
      <c r="MBJ870" s="204"/>
      <c r="MBK870" s="204"/>
      <c r="MBL870" s="204"/>
      <c r="MBM870" s="204"/>
      <c r="MBN870" s="204"/>
      <c r="MBO870" s="204"/>
      <c r="MBP870" s="204"/>
      <c r="MBQ870" s="204"/>
      <c r="MBR870" s="204"/>
      <c r="MBS870" s="204"/>
      <c r="MBT870" s="204"/>
      <c r="MBU870" s="204"/>
      <c r="MBV870" s="204"/>
      <c r="MBW870" s="204"/>
      <c r="MBX870" s="204"/>
      <c r="MBY870" s="204"/>
      <c r="MBZ870" s="204"/>
      <c r="MCA870" s="204"/>
      <c r="MCB870" s="204"/>
      <c r="MCC870" s="204"/>
      <c r="MCD870" s="204"/>
      <c r="MCE870" s="204"/>
      <c r="MCF870" s="204"/>
      <c r="MCG870" s="204"/>
      <c r="MCH870" s="204"/>
      <c r="MCI870" s="204"/>
      <c r="MCJ870" s="204"/>
      <c r="MCK870" s="204"/>
      <c r="MCL870" s="204"/>
      <c r="MCM870" s="204"/>
      <c r="MCN870" s="204"/>
      <c r="MCO870" s="204"/>
      <c r="MCP870" s="204"/>
      <c r="MCQ870" s="204"/>
      <c r="MCR870" s="204"/>
      <c r="MCS870" s="204"/>
      <c r="MCT870" s="204"/>
      <c r="MCU870" s="204"/>
      <c r="MCV870" s="204"/>
      <c r="MCW870" s="204"/>
      <c r="MCX870" s="204"/>
      <c r="MCY870" s="204"/>
      <c r="MCZ870" s="204"/>
      <c r="MDA870" s="204"/>
      <c r="MDB870" s="204"/>
      <c r="MDC870" s="204"/>
      <c r="MDD870" s="204"/>
      <c r="MDE870" s="204"/>
      <c r="MDF870" s="204"/>
      <c r="MDG870" s="204"/>
      <c r="MDH870" s="204"/>
      <c r="MDI870" s="204"/>
      <c r="MDJ870" s="204"/>
      <c r="MDK870" s="204"/>
      <c r="MDL870" s="204"/>
      <c r="MDM870" s="204"/>
      <c r="MDN870" s="204"/>
      <c r="MDO870" s="204"/>
      <c r="MDP870" s="204"/>
      <c r="MDQ870" s="204"/>
      <c r="MDR870" s="204"/>
      <c r="MDS870" s="204"/>
      <c r="MDT870" s="204"/>
      <c r="MDU870" s="204"/>
      <c r="MDV870" s="204"/>
      <c r="MDW870" s="204"/>
      <c r="MDX870" s="204"/>
      <c r="MDY870" s="204"/>
      <c r="MDZ870" s="204"/>
      <c r="MEA870" s="204"/>
      <c r="MEB870" s="204"/>
      <c r="MEC870" s="204"/>
      <c r="MED870" s="204"/>
      <c r="MEE870" s="204"/>
      <c r="MEF870" s="204"/>
      <c r="MEG870" s="204"/>
      <c r="MEH870" s="204"/>
      <c r="MEI870" s="204"/>
      <c r="MEJ870" s="204"/>
      <c r="MEK870" s="204"/>
      <c r="MEL870" s="204"/>
      <c r="MEM870" s="204"/>
      <c r="MEN870" s="204"/>
      <c r="MEO870" s="204"/>
      <c r="MEP870" s="204"/>
      <c r="MEQ870" s="204"/>
      <c r="MER870" s="204"/>
      <c r="MES870" s="204"/>
      <c r="MET870" s="204"/>
      <c r="MEU870" s="204"/>
      <c r="MEV870" s="204"/>
      <c r="MEW870" s="204"/>
      <c r="MEX870" s="204"/>
      <c r="MEY870" s="204"/>
      <c r="MEZ870" s="204"/>
      <c r="MFA870" s="204"/>
      <c r="MFB870" s="204"/>
      <c r="MFC870" s="204"/>
      <c r="MFD870" s="204"/>
      <c r="MFE870" s="204"/>
      <c r="MFF870" s="204"/>
      <c r="MFG870" s="204"/>
      <c r="MFH870" s="204"/>
      <c r="MFI870" s="204"/>
      <c r="MFJ870" s="204"/>
      <c r="MFK870" s="204"/>
      <c r="MFL870" s="204"/>
      <c r="MFM870" s="204"/>
      <c r="MFN870" s="204"/>
      <c r="MFO870" s="204"/>
      <c r="MFP870" s="204"/>
      <c r="MFQ870" s="204"/>
      <c r="MFR870" s="204"/>
      <c r="MFS870" s="204"/>
      <c r="MFT870" s="204"/>
      <c r="MFU870" s="204"/>
      <c r="MFV870" s="204"/>
      <c r="MFW870" s="204"/>
      <c r="MFX870" s="204"/>
      <c r="MFY870" s="204"/>
      <c r="MFZ870" s="204"/>
      <c r="MGA870" s="204"/>
      <c r="MGB870" s="204"/>
      <c r="MGC870" s="204"/>
      <c r="MGD870" s="204"/>
      <c r="MGE870" s="204"/>
      <c r="MGF870" s="204"/>
      <c r="MGG870" s="204"/>
      <c r="MGH870" s="204"/>
      <c r="MGI870" s="204"/>
      <c r="MGJ870" s="204"/>
      <c r="MGK870" s="204"/>
      <c r="MGL870" s="204"/>
      <c r="MGM870" s="204"/>
      <c r="MGN870" s="204"/>
      <c r="MGO870" s="204"/>
      <c r="MGP870" s="204"/>
      <c r="MGQ870" s="204"/>
      <c r="MGR870" s="204"/>
      <c r="MGS870" s="204"/>
      <c r="MGT870" s="204"/>
      <c r="MGU870" s="204"/>
      <c r="MGV870" s="204"/>
      <c r="MGW870" s="204"/>
      <c r="MGX870" s="204"/>
      <c r="MGY870" s="204"/>
      <c r="MGZ870" s="204"/>
      <c r="MHA870" s="204"/>
      <c r="MHB870" s="204"/>
      <c r="MHC870" s="204"/>
      <c r="MHD870" s="204"/>
      <c r="MHE870" s="204"/>
      <c r="MHF870" s="204"/>
      <c r="MHG870" s="204"/>
      <c r="MHH870" s="204"/>
      <c r="MHI870" s="204"/>
      <c r="MHJ870" s="204"/>
      <c r="MHK870" s="204"/>
      <c r="MHL870" s="204"/>
      <c r="MHM870" s="204"/>
      <c r="MHN870" s="204"/>
      <c r="MHO870" s="204"/>
      <c r="MHP870" s="204"/>
      <c r="MHQ870" s="204"/>
      <c r="MHR870" s="204"/>
      <c r="MHS870" s="204"/>
      <c r="MHT870" s="204"/>
      <c r="MHU870" s="204"/>
      <c r="MHV870" s="204"/>
      <c r="MHW870" s="204"/>
      <c r="MHX870" s="204"/>
      <c r="MHY870" s="204"/>
      <c r="MHZ870" s="204"/>
      <c r="MIA870" s="204"/>
      <c r="MIB870" s="204"/>
      <c r="MIC870" s="204"/>
      <c r="MID870" s="204"/>
      <c r="MIE870" s="204"/>
      <c r="MIF870" s="204"/>
      <c r="MIG870" s="204"/>
      <c r="MIH870" s="204"/>
      <c r="MII870" s="204"/>
      <c r="MIJ870" s="204"/>
      <c r="MIK870" s="204"/>
      <c r="MIL870" s="204"/>
      <c r="MIM870" s="204"/>
      <c r="MIN870" s="204"/>
      <c r="MIO870" s="204"/>
      <c r="MIP870" s="204"/>
      <c r="MIQ870" s="204"/>
      <c r="MIR870" s="204"/>
      <c r="MIS870" s="204"/>
      <c r="MIT870" s="204"/>
      <c r="MIU870" s="204"/>
      <c r="MIV870" s="204"/>
      <c r="MIW870" s="204"/>
      <c r="MIX870" s="204"/>
      <c r="MIY870" s="204"/>
      <c r="MIZ870" s="204"/>
      <c r="MJA870" s="204"/>
      <c r="MJB870" s="204"/>
      <c r="MJC870" s="204"/>
      <c r="MJD870" s="204"/>
      <c r="MJE870" s="204"/>
      <c r="MJF870" s="204"/>
      <c r="MJG870" s="204"/>
      <c r="MJH870" s="204"/>
      <c r="MJI870" s="204"/>
      <c r="MJJ870" s="204"/>
      <c r="MJK870" s="204"/>
      <c r="MJL870" s="204"/>
      <c r="MJM870" s="204"/>
      <c r="MJN870" s="204"/>
      <c r="MJO870" s="204"/>
      <c r="MJP870" s="204"/>
      <c r="MJQ870" s="204"/>
      <c r="MJR870" s="204"/>
      <c r="MJS870" s="204"/>
      <c r="MJT870" s="204"/>
      <c r="MJU870" s="204"/>
      <c r="MJV870" s="204"/>
      <c r="MJW870" s="204"/>
      <c r="MJX870" s="204"/>
      <c r="MJY870" s="204"/>
      <c r="MJZ870" s="204"/>
      <c r="MKA870" s="204"/>
      <c r="MKB870" s="204"/>
      <c r="MKC870" s="204"/>
      <c r="MKD870" s="204"/>
      <c r="MKE870" s="204"/>
      <c r="MKF870" s="204"/>
      <c r="MKG870" s="204"/>
      <c r="MKH870" s="204"/>
      <c r="MKI870" s="204"/>
      <c r="MKJ870" s="204"/>
      <c r="MKK870" s="204"/>
      <c r="MKL870" s="204"/>
      <c r="MKM870" s="204"/>
      <c r="MKN870" s="204"/>
      <c r="MKO870" s="204"/>
      <c r="MKP870" s="204"/>
      <c r="MKQ870" s="204"/>
      <c r="MKR870" s="204"/>
      <c r="MKS870" s="204"/>
      <c r="MKT870" s="204"/>
      <c r="MKU870" s="204"/>
      <c r="MKV870" s="204"/>
      <c r="MKW870" s="204"/>
      <c r="MKX870" s="204"/>
      <c r="MKY870" s="204"/>
      <c r="MKZ870" s="204"/>
      <c r="MLA870" s="204"/>
      <c r="MLB870" s="204"/>
      <c r="MLC870" s="204"/>
      <c r="MLD870" s="204"/>
      <c r="MLE870" s="204"/>
      <c r="MLF870" s="204"/>
      <c r="MLG870" s="204"/>
      <c r="MLH870" s="204"/>
      <c r="MLI870" s="204"/>
      <c r="MLJ870" s="204"/>
      <c r="MLK870" s="204"/>
      <c r="MLL870" s="204"/>
      <c r="MLM870" s="204"/>
      <c r="MLN870" s="204"/>
      <c r="MLO870" s="204"/>
      <c r="MLP870" s="204"/>
      <c r="MLQ870" s="204"/>
      <c r="MLR870" s="204"/>
      <c r="MLS870" s="204"/>
      <c r="MLT870" s="204"/>
      <c r="MLU870" s="204"/>
      <c r="MLV870" s="204"/>
      <c r="MLW870" s="204"/>
      <c r="MLX870" s="204"/>
      <c r="MLY870" s="204"/>
      <c r="MLZ870" s="204"/>
      <c r="MMA870" s="204"/>
      <c r="MMB870" s="204"/>
      <c r="MMC870" s="204"/>
      <c r="MMD870" s="204"/>
      <c r="MME870" s="204"/>
      <c r="MMF870" s="204"/>
      <c r="MMG870" s="204"/>
      <c r="MMH870" s="204"/>
      <c r="MMI870" s="204"/>
      <c r="MMJ870" s="204"/>
      <c r="MMK870" s="204"/>
      <c r="MML870" s="204"/>
      <c r="MMM870" s="204"/>
      <c r="MMN870" s="204"/>
      <c r="MMO870" s="204"/>
      <c r="MMP870" s="204"/>
      <c r="MMQ870" s="204"/>
      <c r="MMR870" s="204"/>
      <c r="MMS870" s="204"/>
      <c r="MMT870" s="204"/>
      <c r="MMU870" s="204"/>
      <c r="MMV870" s="204"/>
      <c r="MMW870" s="204"/>
      <c r="MMX870" s="204"/>
      <c r="MMY870" s="204"/>
      <c r="MMZ870" s="204"/>
      <c r="MNA870" s="204"/>
      <c r="MNB870" s="204"/>
      <c r="MNC870" s="204"/>
      <c r="MND870" s="204"/>
      <c r="MNE870" s="204"/>
      <c r="MNF870" s="204"/>
      <c r="MNG870" s="204"/>
      <c r="MNH870" s="204"/>
      <c r="MNI870" s="204"/>
      <c r="MNJ870" s="204"/>
      <c r="MNK870" s="204"/>
      <c r="MNL870" s="204"/>
      <c r="MNM870" s="204"/>
      <c r="MNN870" s="204"/>
      <c r="MNO870" s="204"/>
      <c r="MNP870" s="204"/>
      <c r="MNQ870" s="204"/>
      <c r="MNR870" s="204"/>
      <c r="MNS870" s="204"/>
      <c r="MNT870" s="204"/>
      <c r="MNU870" s="204"/>
      <c r="MNV870" s="204"/>
      <c r="MNW870" s="204"/>
      <c r="MNX870" s="204"/>
      <c r="MNY870" s="204"/>
      <c r="MNZ870" s="204"/>
      <c r="MOA870" s="204"/>
      <c r="MOB870" s="204"/>
      <c r="MOC870" s="204"/>
      <c r="MOD870" s="204"/>
      <c r="MOE870" s="204"/>
      <c r="MOF870" s="204"/>
      <c r="MOG870" s="204"/>
      <c r="MOH870" s="204"/>
      <c r="MOI870" s="204"/>
      <c r="MOJ870" s="204"/>
      <c r="MOK870" s="204"/>
      <c r="MOL870" s="204"/>
      <c r="MOM870" s="204"/>
      <c r="MON870" s="204"/>
      <c r="MOO870" s="204"/>
      <c r="MOP870" s="204"/>
      <c r="MOQ870" s="204"/>
      <c r="MOR870" s="204"/>
      <c r="MOS870" s="204"/>
      <c r="MOT870" s="204"/>
      <c r="MOU870" s="204"/>
      <c r="MOV870" s="204"/>
      <c r="MOW870" s="204"/>
      <c r="MOX870" s="204"/>
      <c r="MOY870" s="204"/>
      <c r="MOZ870" s="204"/>
      <c r="MPA870" s="204"/>
      <c r="MPB870" s="204"/>
      <c r="MPC870" s="204"/>
      <c r="MPD870" s="204"/>
      <c r="MPE870" s="204"/>
      <c r="MPF870" s="204"/>
      <c r="MPG870" s="204"/>
      <c r="MPH870" s="204"/>
      <c r="MPI870" s="204"/>
      <c r="MPJ870" s="204"/>
      <c r="MPK870" s="204"/>
      <c r="MPL870" s="204"/>
      <c r="MPM870" s="204"/>
      <c r="MPN870" s="204"/>
      <c r="MPO870" s="204"/>
      <c r="MPP870" s="204"/>
      <c r="MPQ870" s="204"/>
      <c r="MPR870" s="204"/>
      <c r="MPS870" s="204"/>
      <c r="MPT870" s="204"/>
      <c r="MPU870" s="204"/>
      <c r="MPV870" s="204"/>
      <c r="MPW870" s="204"/>
      <c r="MPX870" s="204"/>
      <c r="MPY870" s="204"/>
      <c r="MPZ870" s="204"/>
      <c r="MQA870" s="204"/>
      <c r="MQB870" s="204"/>
      <c r="MQC870" s="204"/>
      <c r="MQD870" s="204"/>
      <c r="MQE870" s="204"/>
      <c r="MQF870" s="204"/>
      <c r="MQG870" s="204"/>
      <c r="MQH870" s="204"/>
      <c r="MQI870" s="204"/>
      <c r="MQJ870" s="204"/>
      <c r="MQK870" s="204"/>
      <c r="MQL870" s="204"/>
      <c r="MQM870" s="204"/>
      <c r="MQN870" s="204"/>
      <c r="MQO870" s="204"/>
      <c r="MQP870" s="204"/>
      <c r="MQQ870" s="204"/>
      <c r="MQR870" s="204"/>
      <c r="MQS870" s="204"/>
      <c r="MQT870" s="204"/>
      <c r="MQU870" s="204"/>
      <c r="MQV870" s="204"/>
      <c r="MQW870" s="204"/>
      <c r="MQX870" s="204"/>
      <c r="MQY870" s="204"/>
      <c r="MQZ870" s="204"/>
      <c r="MRA870" s="204"/>
      <c r="MRB870" s="204"/>
      <c r="MRC870" s="204"/>
      <c r="MRD870" s="204"/>
      <c r="MRE870" s="204"/>
      <c r="MRF870" s="204"/>
      <c r="MRG870" s="204"/>
      <c r="MRH870" s="204"/>
      <c r="MRI870" s="204"/>
      <c r="MRJ870" s="204"/>
      <c r="MRK870" s="204"/>
      <c r="MRL870" s="204"/>
      <c r="MRM870" s="204"/>
      <c r="MRN870" s="204"/>
      <c r="MRO870" s="204"/>
      <c r="MRP870" s="204"/>
      <c r="MRQ870" s="204"/>
      <c r="MRR870" s="204"/>
      <c r="MRS870" s="204"/>
      <c r="MRT870" s="204"/>
      <c r="MRU870" s="204"/>
      <c r="MRV870" s="204"/>
      <c r="MRW870" s="204"/>
      <c r="MRX870" s="204"/>
      <c r="MRY870" s="204"/>
      <c r="MRZ870" s="204"/>
      <c r="MSA870" s="204"/>
      <c r="MSB870" s="204"/>
      <c r="MSC870" s="204"/>
      <c r="MSD870" s="204"/>
      <c r="MSE870" s="204"/>
      <c r="MSF870" s="204"/>
      <c r="MSG870" s="204"/>
      <c r="MSH870" s="204"/>
      <c r="MSI870" s="204"/>
      <c r="MSJ870" s="204"/>
      <c r="MSK870" s="204"/>
      <c r="MSL870" s="204"/>
      <c r="MSM870" s="204"/>
      <c r="MSN870" s="204"/>
      <c r="MSO870" s="204"/>
      <c r="MSP870" s="204"/>
      <c r="MSQ870" s="204"/>
      <c r="MSR870" s="204"/>
      <c r="MSS870" s="204"/>
      <c r="MST870" s="204"/>
      <c r="MSU870" s="204"/>
      <c r="MSV870" s="204"/>
      <c r="MSW870" s="204"/>
      <c r="MSX870" s="204"/>
      <c r="MSY870" s="204"/>
      <c r="MSZ870" s="204"/>
      <c r="MTA870" s="204"/>
      <c r="MTB870" s="204"/>
      <c r="MTC870" s="204"/>
      <c r="MTD870" s="204"/>
      <c r="MTE870" s="204"/>
      <c r="MTF870" s="204"/>
      <c r="MTG870" s="204"/>
      <c r="MTH870" s="204"/>
      <c r="MTI870" s="204"/>
      <c r="MTJ870" s="204"/>
      <c r="MTK870" s="204"/>
      <c r="MTL870" s="204"/>
      <c r="MTM870" s="204"/>
      <c r="MTN870" s="204"/>
      <c r="MTO870" s="204"/>
      <c r="MTP870" s="204"/>
      <c r="MTQ870" s="204"/>
      <c r="MTR870" s="204"/>
      <c r="MTS870" s="204"/>
      <c r="MTT870" s="204"/>
      <c r="MTU870" s="204"/>
      <c r="MTV870" s="204"/>
      <c r="MTW870" s="204"/>
      <c r="MTX870" s="204"/>
      <c r="MTY870" s="204"/>
      <c r="MTZ870" s="204"/>
      <c r="MUA870" s="204"/>
      <c r="MUB870" s="204"/>
      <c r="MUC870" s="204"/>
      <c r="MUD870" s="204"/>
      <c r="MUE870" s="204"/>
      <c r="MUF870" s="204"/>
      <c r="MUG870" s="204"/>
      <c r="MUH870" s="204"/>
      <c r="MUI870" s="204"/>
      <c r="MUJ870" s="204"/>
      <c r="MUK870" s="204"/>
      <c r="MUL870" s="204"/>
      <c r="MUM870" s="204"/>
      <c r="MUN870" s="204"/>
      <c r="MUO870" s="204"/>
      <c r="MUP870" s="204"/>
      <c r="MUQ870" s="204"/>
      <c r="MUR870" s="204"/>
      <c r="MUS870" s="204"/>
      <c r="MUT870" s="204"/>
      <c r="MUU870" s="204"/>
      <c r="MUV870" s="204"/>
      <c r="MUW870" s="204"/>
      <c r="MUX870" s="204"/>
      <c r="MUY870" s="204"/>
      <c r="MUZ870" s="204"/>
      <c r="MVA870" s="204"/>
      <c r="MVB870" s="204"/>
      <c r="MVC870" s="204"/>
      <c r="MVD870" s="204"/>
      <c r="MVE870" s="204"/>
      <c r="MVF870" s="204"/>
      <c r="MVG870" s="204"/>
      <c r="MVH870" s="204"/>
      <c r="MVI870" s="204"/>
      <c r="MVJ870" s="204"/>
      <c r="MVK870" s="204"/>
      <c r="MVL870" s="204"/>
      <c r="MVM870" s="204"/>
      <c r="MVN870" s="204"/>
      <c r="MVO870" s="204"/>
      <c r="MVP870" s="204"/>
      <c r="MVQ870" s="204"/>
      <c r="MVR870" s="204"/>
      <c r="MVS870" s="204"/>
      <c r="MVT870" s="204"/>
      <c r="MVU870" s="204"/>
      <c r="MVV870" s="204"/>
      <c r="MVW870" s="204"/>
      <c r="MVX870" s="204"/>
      <c r="MVY870" s="204"/>
      <c r="MVZ870" s="204"/>
      <c r="MWA870" s="204"/>
      <c r="MWB870" s="204"/>
      <c r="MWC870" s="204"/>
      <c r="MWD870" s="204"/>
      <c r="MWE870" s="204"/>
      <c r="MWF870" s="204"/>
      <c r="MWG870" s="204"/>
      <c r="MWH870" s="204"/>
      <c r="MWI870" s="204"/>
      <c r="MWJ870" s="204"/>
      <c r="MWK870" s="204"/>
      <c r="MWL870" s="204"/>
      <c r="MWM870" s="204"/>
      <c r="MWN870" s="204"/>
      <c r="MWO870" s="204"/>
      <c r="MWP870" s="204"/>
      <c r="MWQ870" s="204"/>
      <c r="MWR870" s="204"/>
      <c r="MWS870" s="204"/>
      <c r="MWT870" s="204"/>
      <c r="MWU870" s="204"/>
      <c r="MWV870" s="204"/>
      <c r="MWW870" s="204"/>
      <c r="MWX870" s="204"/>
      <c r="MWY870" s="204"/>
      <c r="MWZ870" s="204"/>
      <c r="MXA870" s="204"/>
      <c r="MXB870" s="204"/>
      <c r="MXC870" s="204"/>
      <c r="MXD870" s="204"/>
      <c r="MXE870" s="204"/>
      <c r="MXF870" s="204"/>
      <c r="MXG870" s="204"/>
      <c r="MXH870" s="204"/>
      <c r="MXI870" s="204"/>
      <c r="MXJ870" s="204"/>
      <c r="MXK870" s="204"/>
      <c r="MXL870" s="204"/>
      <c r="MXM870" s="204"/>
      <c r="MXN870" s="204"/>
      <c r="MXO870" s="204"/>
      <c r="MXP870" s="204"/>
      <c r="MXQ870" s="204"/>
      <c r="MXR870" s="204"/>
      <c r="MXS870" s="204"/>
      <c r="MXT870" s="204"/>
      <c r="MXU870" s="204"/>
      <c r="MXV870" s="204"/>
      <c r="MXW870" s="204"/>
      <c r="MXX870" s="204"/>
      <c r="MXY870" s="204"/>
      <c r="MXZ870" s="204"/>
      <c r="MYA870" s="204"/>
      <c r="MYB870" s="204"/>
      <c r="MYC870" s="204"/>
      <c r="MYD870" s="204"/>
      <c r="MYE870" s="204"/>
      <c r="MYF870" s="204"/>
      <c r="MYG870" s="204"/>
      <c r="MYH870" s="204"/>
      <c r="MYI870" s="204"/>
      <c r="MYJ870" s="204"/>
      <c r="MYK870" s="204"/>
      <c r="MYL870" s="204"/>
      <c r="MYM870" s="204"/>
      <c r="MYN870" s="204"/>
      <c r="MYO870" s="204"/>
      <c r="MYP870" s="204"/>
      <c r="MYQ870" s="204"/>
      <c r="MYR870" s="204"/>
      <c r="MYS870" s="204"/>
      <c r="MYT870" s="204"/>
      <c r="MYU870" s="204"/>
      <c r="MYV870" s="204"/>
      <c r="MYW870" s="204"/>
      <c r="MYX870" s="204"/>
      <c r="MYY870" s="204"/>
      <c r="MYZ870" s="204"/>
      <c r="MZA870" s="204"/>
      <c r="MZB870" s="204"/>
      <c r="MZC870" s="204"/>
      <c r="MZD870" s="204"/>
      <c r="MZE870" s="204"/>
      <c r="MZF870" s="204"/>
      <c r="MZG870" s="204"/>
      <c r="MZH870" s="204"/>
      <c r="MZI870" s="204"/>
      <c r="MZJ870" s="204"/>
      <c r="MZK870" s="204"/>
      <c r="MZL870" s="204"/>
      <c r="MZM870" s="204"/>
      <c r="MZN870" s="204"/>
      <c r="MZO870" s="204"/>
      <c r="MZP870" s="204"/>
      <c r="MZQ870" s="204"/>
      <c r="MZR870" s="204"/>
      <c r="MZS870" s="204"/>
      <c r="MZT870" s="204"/>
      <c r="MZU870" s="204"/>
      <c r="MZV870" s="204"/>
      <c r="MZW870" s="204"/>
      <c r="MZX870" s="204"/>
      <c r="MZY870" s="204"/>
      <c r="MZZ870" s="204"/>
      <c r="NAA870" s="204"/>
      <c r="NAB870" s="204"/>
      <c r="NAC870" s="204"/>
      <c r="NAD870" s="204"/>
      <c r="NAE870" s="204"/>
      <c r="NAF870" s="204"/>
      <c r="NAG870" s="204"/>
      <c r="NAH870" s="204"/>
      <c r="NAI870" s="204"/>
      <c r="NAJ870" s="204"/>
      <c r="NAK870" s="204"/>
      <c r="NAL870" s="204"/>
      <c r="NAM870" s="204"/>
      <c r="NAN870" s="204"/>
      <c r="NAO870" s="204"/>
      <c r="NAP870" s="204"/>
      <c r="NAQ870" s="204"/>
      <c r="NAR870" s="204"/>
      <c r="NAS870" s="204"/>
      <c r="NAT870" s="204"/>
      <c r="NAU870" s="204"/>
      <c r="NAV870" s="204"/>
      <c r="NAW870" s="204"/>
      <c r="NAX870" s="204"/>
      <c r="NAY870" s="204"/>
      <c r="NAZ870" s="204"/>
      <c r="NBA870" s="204"/>
      <c r="NBB870" s="204"/>
      <c r="NBC870" s="204"/>
      <c r="NBD870" s="204"/>
      <c r="NBE870" s="204"/>
      <c r="NBF870" s="204"/>
      <c r="NBG870" s="204"/>
      <c r="NBH870" s="204"/>
      <c r="NBI870" s="204"/>
      <c r="NBJ870" s="204"/>
      <c r="NBK870" s="204"/>
      <c r="NBL870" s="204"/>
      <c r="NBM870" s="204"/>
      <c r="NBN870" s="204"/>
      <c r="NBO870" s="204"/>
      <c r="NBP870" s="204"/>
      <c r="NBQ870" s="204"/>
      <c r="NBR870" s="204"/>
      <c r="NBS870" s="204"/>
      <c r="NBT870" s="204"/>
      <c r="NBU870" s="204"/>
      <c r="NBV870" s="204"/>
      <c r="NBW870" s="204"/>
      <c r="NBX870" s="204"/>
      <c r="NBY870" s="204"/>
      <c r="NBZ870" s="204"/>
      <c r="NCA870" s="204"/>
      <c r="NCB870" s="204"/>
      <c r="NCC870" s="204"/>
      <c r="NCD870" s="204"/>
      <c r="NCE870" s="204"/>
      <c r="NCF870" s="204"/>
      <c r="NCG870" s="204"/>
      <c r="NCH870" s="204"/>
      <c r="NCI870" s="204"/>
      <c r="NCJ870" s="204"/>
      <c r="NCK870" s="204"/>
      <c r="NCL870" s="204"/>
      <c r="NCM870" s="204"/>
      <c r="NCN870" s="204"/>
      <c r="NCO870" s="204"/>
      <c r="NCP870" s="204"/>
      <c r="NCQ870" s="204"/>
      <c r="NCR870" s="204"/>
      <c r="NCS870" s="204"/>
      <c r="NCT870" s="204"/>
      <c r="NCU870" s="204"/>
      <c r="NCV870" s="204"/>
      <c r="NCW870" s="204"/>
      <c r="NCX870" s="204"/>
      <c r="NCY870" s="204"/>
      <c r="NCZ870" s="204"/>
      <c r="NDA870" s="204"/>
      <c r="NDB870" s="204"/>
      <c r="NDC870" s="204"/>
      <c r="NDD870" s="204"/>
      <c r="NDE870" s="204"/>
      <c r="NDF870" s="204"/>
      <c r="NDG870" s="204"/>
      <c r="NDH870" s="204"/>
      <c r="NDI870" s="204"/>
      <c r="NDJ870" s="204"/>
      <c r="NDK870" s="204"/>
      <c r="NDL870" s="204"/>
      <c r="NDM870" s="204"/>
      <c r="NDN870" s="204"/>
      <c r="NDO870" s="204"/>
      <c r="NDP870" s="204"/>
      <c r="NDQ870" s="204"/>
      <c r="NDR870" s="204"/>
      <c r="NDS870" s="204"/>
      <c r="NDT870" s="204"/>
      <c r="NDU870" s="204"/>
      <c r="NDV870" s="204"/>
      <c r="NDW870" s="204"/>
      <c r="NDX870" s="204"/>
      <c r="NDY870" s="204"/>
      <c r="NDZ870" s="204"/>
      <c r="NEA870" s="204"/>
      <c r="NEB870" s="204"/>
      <c r="NEC870" s="204"/>
      <c r="NED870" s="204"/>
      <c r="NEE870" s="204"/>
      <c r="NEF870" s="204"/>
      <c r="NEG870" s="204"/>
      <c r="NEH870" s="204"/>
      <c r="NEI870" s="204"/>
      <c r="NEJ870" s="204"/>
      <c r="NEK870" s="204"/>
      <c r="NEL870" s="204"/>
      <c r="NEM870" s="204"/>
      <c r="NEN870" s="204"/>
      <c r="NEO870" s="204"/>
      <c r="NEP870" s="204"/>
      <c r="NEQ870" s="204"/>
      <c r="NER870" s="204"/>
      <c r="NES870" s="204"/>
      <c r="NET870" s="204"/>
      <c r="NEU870" s="204"/>
      <c r="NEV870" s="204"/>
      <c r="NEW870" s="204"/>
      <c r="NEX870" s="204"/>
      <c r="NEY870" s="204"/>
      <c r="NEZ870" s="204"/>
      <c r="NFA870" s="204"/>
      <c r="NFB870" s="204"/>
      <c r="NFC870" s="204"/>
      <c r="NFD870" s="204"/>
      <c r="NFE870" s="204"/>
      <c r="NFF870" s="204"/>
      <c r="NFG870" s="204"/>
      <c r="NFH870" s="204"/>
      <c r="NFI870" s="204"/>
      <c r="NFJ870" s="204"/>
      <c r="NFK870" s="204"/>
      <c r="NFL870" s="204"/>
      <c r="NFM870" s="204"/>
      <c r="NFN870" s="204"/>
      <c r="NFO870" s="204"/>
      <c r="NFP870" s="204"/>
      <c r="NFQ870" s="204"/>
      <c r="NFR870" s="204"/>
      <c r="NFS870" s="204"/>
      <c r="NFT870" s="204"/>
      <c r="NFU870" s="204"/>
      <c r="NFV870" s="204"/>
      <c r="NFW870" s="204"/>
      <c r="NFX870" s="204"/>
      <c r="NFY870" s="204"/>
      <c r="NFZ870" s="204"/>
      <c r="NGA870" s="204"/>
      <c r="NGB870" s="204"/>
      <c r="NGC870" s="204"/>
      <c r="NGD870" s="204"/>
      <c r="NGE870" s="204"/>
      <c r="NGF870" s="204"/>
      <c r="NGG870" s="204"/>
      <c r="NGH870" s="204"/>
      <c r="NGI870" s="204"/>
      <c r="NGJ870" s="204"/>
      <c r="NGK870" s="204"/>
      <c r="NGL870" s="204"/>
      <c r="NGM870" s="204"/>
      <c r="NGN870" s="204"/>
      <c r="NGO870" s="204"/>
      <c r="NGP870" s="204"/>
      <c r="NGQ870" s="204"/>
      <c r="NGR870" s="204"/>
      <c r="NGS870" s="204"/>
      <c r="NGT870" s="204"/>
      <c r="NGU870" s="204"/>
      <c r="NGV870" s="204"/>
      <c r="NGW870" s="204"/>
      <c r="NGX870" s="204"/>
      <c r="NGY870" s="204"/>
      <c r="NGZ870" s="204"/>
      <c r="NHA870" s="204"/>
      <c r="NHB870" s="204"/>
      <c r="NHC870" s="204"/>
      <c r="NHD870" s="204"/>
      <c r="NHE870" s="204"/>
      <c r="NHF870" s="204"/>
      <c r="NHG870" s="204"/>
      <c r="NHH870" s="204"/>
      <c r="NHI870" s="204"/>
      <c r="NHJ870" s="204"/>
      <c r="NHK870" s="204"/>
      <c r="NHL870" s="204"/>
      <c r="NHM870" s="204"/>
      <c r="NHN870" s="204"/>
      <c r="NHO870" s="204"/>
      <c r="NHP870" s="204"/>
      <c r="NHQ870" s="204"/>
      <c r="NHR870" s="204"/>
      <c r="NHS870" s="204"/>
      <c r="NHT870" s="204"/>
      <c r="NHU870" s="204"/>
      <c r="NHV870" s="204"/>
      <c r="NHW870" s="204"/>
      <c r="NHX870" s="204"/>
      <c r="NHY870" s="204"/>
      <c r="NHZ870" s="204"/>
      <c r="NIA870" s="204"/>
      <c r="NIB870" s="204"/>
      <c r="NIC870" s="204"/>
      <c r="NID870" s="204"/>
      <c r="NIE870" s="204"/>
      <c r="NIF870" s="204"/>
      <c r="NIG870" s="204"/>
      <c r="NIH870" s="204"/>
      <c r="NII870" s="204"/>
      <c r="NIJ870" s="204"/>
      <c r="NIK870" s="204"/>
      <c r="NIL870" s="204"/>
      <c r="NIM870" s="204"/>
      <c r="NIN870" s="204"/>
      <c r="NIO870" s="204"/>
      <c r="NIP870" s="204"/>
      <c r="NIQ870" s="204"/>
      <c r="NIR870" s="204"/>
      <c r="NIS870" s="204"/>
      <c r="NIT870" s="204"/>
      <c r="NIU870" s="204"/>
      <c r="NIV870" s="204"/>
      <c r="NIW870" s="204"/>
      <c r="NIX870" s="204"/>
      <c r="NIY870" s="204"/>
      <c r="NIZ870" s="204"/>
      <c r="NJA870" s="204"/>
      <c r="NJB870" s="204"/>
      <c r="NJC870" s="204"/>
      <c r="NJD870" s="204"/>
      <c r="NJE870" s="204"/>
      <c r="NJF870" s="204"/>
      <c r="NJG870" s="204"/>
      <c r="NJH870" s="204"/>
      <c r="NJI870" s="204"/>
      <c r="NJJ870" s="204"/>
      <c r="NJK870" s="204"/>
      <c r="NJL870" s="204"/>
      <c r="NJM870" s="204"/>
      <c r="NJN870" s="204"/>
      <c r="NJO870" s="204"/>
      <c r="NJP870" s="204"/>
      <c r="NJQ870" s="204"/>
      <c r="NJR870" s="204"/>
      <c r="NJS870" s="204"/>
      <c r="NJT870" s="204"/>
      <c r="NJU870" s="204"/>
      <c r="NJV870" s="204"/>
      <c r="NJW870" s="204"/>
      <c r="NJX870" s="204"/>
      <c r="NJY870" s="204"/>
      <c r="NJZ870" s="204"/>
      <c r="NKA870" s="204"/>
      <c r="NKB870" s="204"/>
      <c r="NKC870" s="204"/>
      <c r="NKD870" s="204"/>
      <c r="NKE870" s="204"/>
      <c r="NKF870" s="204"/>
      <c r="NKG870" s="204"/>
      <c r="NKH870" s="204"/>
      <c r="NKI870" s="204"/>
      <c r="NKJ870" s="204"/>
      <c r="NKK870" s="204"/>
      <c r="NKL870" s="204"/>
      <c r="NKM870" s="204"/>
      <c r="NKN870" s="204"/>
      <c r="NKO870" s="204"/>
      <c r="NKP870" s="204"/>
      <c r="NKQ870" s="204"/>
      <c r="NKR870" s="204"/>
      <c r="NKS870" s="204"/>
      <c r="NKT870" s="204"/>
      <c r="NKU870" s="204"/>
      <c r="NKV870" s="204"/>
      <c r="NKW870" s="204"/>
      <c r="NKX870" s="204"/>
      <c r="NKY870" s="204"/>
      <c r="NKZ870" s="204"/>
      <c r="NLA870" s="204"/>
      <c r="NLB870" s="204"/>
      <c r="NLC870" s="204"/>
      <c r="NLD870" s="204"/>
      <c r="NLE870" s="204"/>
      <c r="NLF870" s="204"/>
      <c r="NLG870" s="204"/>
      <c r="NLH870" s="204"/>
      <c r="NLI870" s="204"/>
      <c r="NLJ870" s="204"/>
      <c r="NLK870" s="204"/>
      <c r="NLL870" s="204"/>
      <c r="NLM870" s="204"/>
      <c r="NLN870" s="204"/>
      <c r="NLO870" s="204"/>
      <c r="NLP870" s="204"/>
      <c r="NLQ870" s="204"/>
      <c r="NLR870" s="204"/>
      <c r="NLS870" s="204"/>
      <c r="NLT870" s="204"/>
      <c r="NLU870" s="204"/>
      <c r="NLV870" s="204"/>
      <c r="NLW870" s="204"/>
      <c r="NLX870" s="204"/>
      <c r="NLY870" s="204"/>
      <c r="NLZ870" s="204"/>
      <c r="NMA870" s="204"/>
      <c r="NMB870" s="204"/>
      <c r="NMC870" s="204"/>
      <c r="NMD870" s="204"/>
      <c r="NME870" s="204"/>
      <c r="NMF870" s="204"/>
      <c r="NMG870" s="204"/>
      <c r="NMH870" s="204"/>
      <c r="NMI870" s="204"/>
      <c r="NMJ870" s="204"/>
      <c r="NMK870" s="204"/>
      <c r="NML870" s="204"/>
      <c r="NMM870" s="204"/>
      <c r="NMN870" s="204"/>
      <c r="NMO870" s="204"/>
      <c r="NMP870" s="204"/>
      <c r="NMQ870" s="204"/>
      <c r="NMR870" s="204"/>
      <c r="NMS870" s="204"/>
      <c r="NMT870" s="204"/>
      <c r="NMU870" s="204"/>
      <c r="NMV870" s="204"/>
      <c r="NMW870" s="204"/>
      <c r="NMX870" s="204"/>
      <c r="NMY870" s="204"/>
      <c r="NMZ870" s="204"/>
      <c r="NNA870" s="204"/>
      <c r="NNB870" s="204"/>
      <c r="NNC870" s="204"/>
      <c r="NND870" s="204"/>
      <c r="NNE870" s="204"/>
      <c r="NNF870" s="204"/>
      <c r="NNG870" s="204"/>
      <c r="NNH870" s="204"/>
      <c r="NNI870" s="204"/>
      <c r="NNJ870" s="204"/>
      <c r="NNK870" s="204"/>
      <c r="NNL870" s="204"/>
      <c r="NNM870" s="204"/>
      <c r="NNN870" s="204"/>
      <c r="NNO870" s="204"/>
      <c r="NNP870" s="204"/>
      <c r="NNQ870" s="204"/>
      <c r="NNR870" s="204"/>
      <c r="NNS870" s="204"/>
      <c r="NNT870" s="204"/>
      <c r="NNU870" s="204"/>
      <c r="NNV870" s="204"/>
      <c r="NNW870" s="204"/>
      <c r="NNX870" s="204"/>
      <c r="NNY870" s="204"/>
      <c r="NNZ870" s="204"/>
      <c r="NOA870" s="204"/>
      <c r="NOB870" s="204"/>
      <c r="NOC870" s="204"/>
      <c r="NOD870" s="204"/>
      <c r="NOE870" s="204"/>
      <c r="NOF870" s="204"/>
      <c r="NOG870" s="204"/>
      <c r="NOH870" s="204"/>
      <c r="NOI870" s="204"/>
      <c r="NOJ870" s="204"/>
      <c r="NOK870" s="204"/>
      <c r="NOL870" s="204"/>
      <c r="NOM870" s="204"/>
      <c r="NON870" s="204"/>
      <c r="NOO870" s="204"/>
      <c r="NOP870" s="204"/>
      <c r="NOQ870" s="204"/>
      <c r="NOR870" s="204"/>
      <c r="NOS870" s="204"/>
      <c r="NOT870" s="204"/>
      <c r="NOU870" s="204"/>
      <c r="NOV870" s="204"/>
      <c r="NOW870" s="204"/>
      <c r="NOX870" s="204"/>
      <c r="NOY870" s="204"/>
      <c r="NOZ870" s="204"/>
      <c r="NPA870" s="204"/>
      <c r="NPB870" s="204"/>
      <c r="NPC870" s="204"/>
      <c r="NPD870" s="204"/>
      <c r="NPE870" s="204"/>
      <c r="NPF870" s="204"/>
      <c r="NPG870" s="204"/>
      <c r="NPH870" s="204"/>
      <c r="NPI870" s="204"/>
      <c r="NPJ870" s="204"/>
      <c r="NPK870" s="204"/>
      <c r="NPL870" s="204"/>
      <c r="NPM870" s="204"/>
      <c r="NPN870" s="204"/>
      <c r="NPO870" s="204"/>
      <c r="NPP870" s="204"/>
      <c r="NPQ870" s="204"/>
      <c r="NPR870" s="204"/>
      <c r="NPS870" s="204"/>
      <c r="NPT870" s="204"/>
      <c r="NPU870" s="204"/>
      <c r="NPV870" s="204"/>
      <c r="NPW870" s="204"/>
      <c r="NPX870" s="204"/>
      <c r="NPY870" s="204"/>
      <c r="NPZ870" s="204"/>
      <c r="NQA870" s="204"/>
      <c r="NQB870" s="204"/>
      <c r="NQC870" s="204"/>
      <c r="NQD870" s="204"/>
      <c r="NQE870" s="204"/>
      <c r="NQF870" s="204"/>
      <c r="NQG870" s="204"/>
      <c r="NQH870" s="204"/>
      <c r="NQI870" s="204"/>
      <c r="NQJ870" s="204"/>
      <c r="NQK870" s="204"/>
      <c r="NQL870" s="204"/>
      <c r="NQM870" s="204"/>
      <c r="NQN870" s="204"/>
      <c r="NQO870" s="204"/>
      <c r="NQP870" s="204"/>
      <c r="NQQ870" s="204"/>
      <c r="NQR870" s="204"/>
      <c r="NQS870" s="204"/>
      <c r="NQT870" s="204"/>
      <c r="NQU870" s="204"/>
      <c r="NQV870" s="204"/>
      <c r="NQW870" s="204"/>
      <c r="NQX870" s="204"/>
      <c r="NQY870" s="204"/>
      <c r="NQZ870" s="204"/>
      <c r="NRA870" s="204"/>
      <c r="NRB870" s="204"/>
      <c r="NRC870" s="204"/>
      <c r="NRD870" s="204"/>
      <c r="NRE870" s="204"/>
      <c r="NRF870" s="204"/>
      <c r="NRG870" s="204"/>
      <c r="NRH870" s="204"/>
      <c r="NRI870" s="204"/>
      <c r="NRJ870" s="204"/>
      <c r="NRK870" s="204"/>
      <c r="NRL870" s="204"/>
      <c r="NRM870" s="204"/>
      <c r="NRN870" s="204"/>
      <c r="NRO870" s="204"/>
      <c r="NRP870" s="204"/>
      <c r="NRQ870" s="204"/>
      <c r="NRR870" s="204"/>
      <c r="NRS870" s="204"/>
      <c r="NRT870" s="204"/>
      <c r="NRU870" s="204"/>
      <c r="NRV870" s="204"/>
      <c r="NRW870" s="204"/>
      <c r="NRX870" s="204"/>
      <c r="NRY870" s="204"/>
      <c r="NRZ870" s="204"/>
      <c r="NSA870" s="204"/>
      <c r="NSB870" s="204"/>
      <c r="NSC870" s="204"/>
      <c r="NSD870" s="204"/>
      <c r="NSE870" s="204"/>
      <c r="NSF870" s="204"/>
      <c r="NSG870" s="204"/>
      <c r="NSH870" s="204"/>
      <c r="NSI870" s="204"/>
      <c r="NSJ870" s="204"/>
      <c r="NSK870" s="204"/>
      <c r="NSL870" s="204"/>
      <c r="NSM870" s="204"/>
      <c r="NSN870" s="204"/>
      <c r="NSO870" s="204"/>
      <c r="NSP870" s="204"/>
      <c r="NSQ870" s="204"/>
      <c r="NSR870" s="204"/>
      <c r="NSS870" s="204"/>
      <c r="NST870" s="204"/>
      <c r="NSU870" s="204"/>
      <c r="NSV870" s="204"/>
      <c r="NSW870" s="204"/>
      <c r="NSX870" s="204"/>
      <c r="NSY870" s="204"/>
      <c r="NSZ870" s="204"/>
      <c r="NTA870" s="204"/>
      <c r="NTB870" s="204"/>
      <c r="NTC870" s="204"/>
      <c r="NTD870" s="204"/>
      <c r="NTE870" s="204"/>
      <c r="NTF870" s="204"/>
      <c r="NTG870" s="204"/>
      <c r="NTH870" s="204"/>
      <c r="NTI870" s="204"/>
      <c r="NTJ870" s="204"/>
      <c r="NTK870" s="204"/>
      <c r="NTL870" s="204"/>
      <c r="NTM870" s="204"/>
      <c r="NTN870" s="204"/>
      <c r="NTO870" s="204"/>
      <c r="NTP870" s="204"/>
      <c r="NTQ870" s="204"/>
      <c r="NTR870" s="204"/>
      <c r="NTS870" s="204"/>
      <c r="NTT870" s="204"/>
      <c r="NTU870" s="204"/>
      <c r="NTV870" s="204"/>
      <c r="NTW870" s="204"/>
      <c r="NTX870" s="204"/>
      <c r="NTY870" s="204"/>
      <c r="NTZ870" s="204"/>
      <c r="NUA870" s="204"/>
      <c r="NUB870" s="204"/>
      <c r="NUC870" s="204"/>
      <c r="NUD870" s="204"/>
      <c r="NUE870" s="204"/>
      <c r="NUF870" s="204"/>
      <c r="NUG870" s="204"/>
      <c r="NUH870" s="204"/>
      <c r="NUI870" s="204"/>
      <c r="NUJ870" s="204"/>
      <c r="NUK870" s="204"/>
      <c r="NUL870" s="204"/>
      <c r="NUM870" s="204"/>
      <c r="NUN870" s="204"/>
      <c r="NUO870" s="204"/>
      <c r="NUP870" s="204"/>
      <c r="NUQ870" s="204"/>
      <c r="NUR870" s="204"/>
      <c r="NUS870" s="204"/>
      <c r="NUT870" s="204"/>
      <c r="NUU870" s="204"/>
      <c r="NUV870" s="204"/>
      <c r="NUW870" s="204"/>
      <c r="NUX870" s="204"/>
      <c r="NUY870" s="204"/>
      <c r="NUZ870" s="204"/>
      <c r="NVA870" s="204"/>
      <c r="NVB870" s="204"/>
      <c r="NVC870" s="204"/>
      <c r="NVD870" s="204"/>
      <c r="NVE870" s="204"/>
      <c r="NVF870" s="204"/>
      <c r="NVG870" s="204"/>
      <c r="NVH870" s="204"/>
      <c r="NVI870" s="204"/>
      <c r="NVJ870" s="204"/>
      <c r="NVK870" s="204"/>
      <c r="NVL870" s="204"/>
      <c r="NVM870" s="204"/>
      <c r="NVN870" s="204"/>
      <c r="NVO870" s="204"/>
      <c r="NVP870" s="204"/>
      <c r="NVQ870" s="204"/>
      <c r="NVR870" s="204"/>
      <c r="NVS870" s="204"/>
      <c r="NVT870" s="204"/>
      <c r="NVU870" s="204"/>
      <c r="NVV870" s="204"/>
      <c r="NVW870" s="204"/>
      <c r="NVX870" s="204"/>
      <c r="NVY870" s="204"/>
      <c r="NVZ870" s="204"/>
      <c r="NWA870" s="204"/>
      <c r="NWB870" s="204"/>
      <c r="NWC870" s="204"/>
      <c r="NWD870" s="204"/>
      <c r="NWE870" s="204"/>
      <c r="NWF870" s="204"/>
      <c r="NWG870" s="204"/>
      <c r="NWH870" s="204"/>
      <c r="NWI870" s="204"/>
      <c r="NWJ870" s="204"/>
      <c r="NWK870" s="204"/>
      <c r="NWL870" s="204"/>
      <c r="NWM870" s="204"/>
      <c r="NWN870" s="204"/>
      <c r="NWO870" s="204"/>
      <c r="NWP870" s="204"/>
      <c r="NWQ870" s="204"/>
      <c r="NWR870" s="204"/>
      <c r="NWS870" s="204"/>
      <c r="NWT870" s="204"/>
      <c r="NWU870" s="204"/>
      <c r="NWV870" s="204"/>
      <c r="NWW870" s="204"/>
      <c r="NWX870" s="204"/>
      <c r="NWY870" s="204"/>
      <c r="NWZ870" s="204"/>
      <c r="NXA870" s="204"/>
      <c r="NXB870" s="204"/>
      <c r="NXC870" s="204"/>
      <c r="NXD870" s="204"/>
      <c r="NXE870" s="204"/>
      <c r="NXF870" s="204"/>
      <c r="NXG870" s="204"/>
      <c r="NXH870" s="204"/>
      <c r="NXI870" s="204"/>
      <c r="NXJ870" s="204"/>
      <c r="NXK870" s="204"/>
      <c r="NXL870" s="204"/>
      <c r="NXM870" s="204"/>
      <c r="NXN870" s="204"/>
      <c r="NXO870" s="204"/>
      <c r="NXP870" s="204"/>
      <c r="NXQ870" s="204"/>
      <c r="NXR870" s="204"/>
      <c r="NXS870" s="204"/>
      <c r="NXT870" s="204"/>
      <c r="NXU870" s="204"/>
      <c r="NXV870" s="204"/>
      <c r="NXW870" s="204"/>
      <c r="NXX870" s="204"/>
      <c r="NXY870" s="204"/>
      <c r="NXZ870" s="204"/>
      <c r="NYA870" s="204"/>
      <c r="NYB870" s="204"/>
      <c r="NYC870" s="204"/>
      <c r="NYD870" s="204"/>
      <c r="NYE870" s="204"/>
      <c r="NYF870" s="204"/>
      <c r="NYG870" s="204"/>
      <c r="NYH870" s="204"/>
      <c r="NYI870" s="204"/>
      <c r="NYJ870" s="204"/>
      <c r="NYK870" s="204"/>
      <c r="NYL870" s="204"/>
      <c r="NYM870" s="204"/>
      <c r="NYN870" s="204"/>
      <c r="NYO870" s="204"/>
      <c r="NYP870" s="204"/>
      <c r="NYQ870" s="204"/>
      <c r="NYR870" s="204"/>
      <c r="NYS870" s="204"/>
      <c r="NYT870" s="204"/>
      <c r="NYU870" s="204"/>
      <c r="NYV870" s="204"/>
      <c r="NYW870" s="204"/>
      <c r="NYX870" s="204"/>
      <c r="NYY870" s="204"/>
      <c r="NYZ870" s="204"/>
      <c r="NZA870" s="204"/>
      <c r="NZB870" s="204"/>
      <c r="NZC870" s="204"/>
      <c r="NZD870" s="204"/>
      <c r="NZE870" s="204"/>
      <c r="NZF870" s="204"/>
      <c r="NZG870" s="204"/>
      <c r="NZH870" s="204"/>
      <c r="NZI870" s="204"/>
      <c r="NZJ870" s="204"/>
      <c r="NZK870" s="204"/>
      <c r="NZL870" s="204"/>
      <c r="NZM870" s="204"/>
      <c r="NZN870" s="204"/>
      <c r="NZO870" s="204"/>
      <c r="NZP870" s="204"/>
      <c r="NZQ870" s="204"/>
      <c r="NZR870" s="204"/>
      <c r="NZS870" s="204"/>
      <c r="NZT870" s="204"/>
      <c r="NZU870" s="204"/>
      <c r="NZV870" s="204"/>
      <c r="NZW870" s="204"/>
      <c r="NZX870" s="204"/>
      <c r="NZY870" s="204"/>
      <c r="NZZ870" s="204"/>
      <c r="OAA870" s="204"/>
      <c r="OAB870" s="204"/>
      <c r="OAC870" s="204"/>
      <c r="OAD870" s="204"/>
      <c r="OAE870" s="204"/>
      <c r="OAF870" s="204"/>
      <c r="OAG870" s="204"/>
      <c r="OAH870" s="204"/>
      <c r="OAI870" s="204"/>
      <c r="OAJ870" s="204"/>
      <c r="OAK870" s="204"/>
      <c r="OAL870" s="204"/>
      <c r="OAM870" s="204"/>
      <c r="OAN870" s="204"/>
      <c r="OAO870" s="204"/>
      <c r="OAP870" s="204"/>
      <c r="OAQ870" s="204"/>
      <c r="OAR870" s="204"/>
      <c r="OAS870" s="204"/>
      <c r="OAT870" s="204"/>
      <c r="OAU870" s="204"/>
      <c r="OAV870" s="204"/>
      <c r="OAW870" s="204"/>
      <c r="OAX870" s="204"/>
      <c r="OAY870" s="204"/>
      <c r="OAZ870" s="204"/>
      <c r="OBA870" s="204"/>
      <c r="OBB870" s="204"/>
      <c r="OBC870" s="204"/>
      <c r="OBD870" s="204"/>
      <c r="OBE870" s="204"/>
      <c r="OBF870" s="204"/>
      <c r="OBG870" s="204"/>
      <c r="OBH870" s="204"/>
      <c r="OBI870" s="204"/>
      <c r="OBJ870" s="204"/>
      <c r="OBK870" s="204"/>
      <c r="OBL870" s="204"/>
      <c r="OBM870" s="204"/>
      <c r="OBN870" s="204"/>
      <c r="OBO870" s="204"/>
      <c r="OBP870" s="204"/>
      <c r="OBQ870" s="204"/>
      <c r="OBR870" s="204"/>
      <c r="OBS870" s="204"/>
      <c r="OBT870" s="204"/>
      <c r="OBU870" s="204"/>
      <c r="OBV870" s="204"/>
      <c r="OBW870" s="204"/>
      <c r="OBX870" s="204"/>
      <c r="OBY870" s="204"/>
      <c r="OBZ870" s="204"/>
      <c r="OCA870" s="204"/>
      <c r="OCB870" s="204"/>
      <c r="OCC870" s="204"/>
      <c r="OCD870" s="204"/>
      <c r="OCE870" s="204"/>
      <c r="OCF870" s="204"/>
      <c r="OCG870" s="204"/>
      <c r="OCH870" s="204"/>
      <c r="OCI870" s="204"/>
      <c r="OCJ870" s="204"/>
      <c r="OCK870" s="204"/>
      <c r="OCL870" s="204"/>
      <c r="OCM870" s="204"/>
      <c r="OCN870" s="204"/>
      <c r="OCO870" s="204"/>
      <c r="OCP870" s="204"/>
      <c r="OCQ870" s="204"/>
      <c r="OCR870" s="204"/>
      <c r="OCS870" s="204"/>
      <c r="OCT870" s="204"/>
      <c r="OCU870" s="204"/>
      <c r="OCV870" s="204"/>
      <c r="OCW870" s="204"/>
      <c r="OCX870" s="204"/>
      <c r="OCY870" s="204"/>
      <c r="OCZ870" s="204"/>
      <c r="ODA870" s="204"/>
      <c r="ODB870" s="204"/>
      <c r="ODC870" s="204"/>
      <c r="ODD870" s="204"/>
      <c r="ODE870" s="204"/>
      <c r="ODF870" s="204"/>
      <c r="ODG870" s="204"/>
      <c r="ODH870" s="204"/>
      <c r="ODI870" s="204"/>
      <c r="ODJ870" s="204"/>
      <c r="ODK870" s="204"/>
      <c r="ODL870" s="204"/>
      <c r="ODM870" s="204"/>
      <c r="ODN870" s="204"/>
      <c r="ODO870" s="204"/>
      <c r="ODP870" s="204"/>
      <c r="ODQ870" s="204"/>
      <c r="ODR870" s="204"/>
      <c r="ODS870" s="204"/>
      <c r="ODT870" s="204"/>
      <c r="ODU870" s="204"/>
      <c r="ODV870" s="204"/>
      <c r="ODW870" s="204"/>
      <c r="ODX870" s="204"/>
      <c r="ODY870" s="204"/>
      <c r="ODZ870" s="204"/>
      <c r="OEA870" s="204"/>
      <c r="OEB870" s="204"/>
      <c r="OEC870" s="204"/>
      <c r="OED870" s="204"/>
      <c r="OEE870" s="204"/>
      <c r="OEF870" s="204"/>
      <c r="OEG870" s="204"/>
      <c r="OEH870" s="204"/>
      <c r="OEI870" s="204"/>
      <c r="OEJ870" s="204"/>
      <c r="OEK870" s="204"/>
      <c r="OEL870" s="204"/>
      <c r="OEM870" s="204"/>
      <c r="OEN870" s="204"/>
      <c r="OEO870" s="204"/>
      <c r="OEP870" s="204"/>
      <c r="OEQ870" s="204"/>
      <c r="OER870" s="204"/>
      <c r="OES870" s="204"/>
      <c r="OET870" s="204"/>
      <c r="OEU870" s="204"/>
      <c r="OEV870" s="204"/>
      <c r="OEW870" s="204"/>
      <c r="OEX870" s="204"/>
      <c r="OEY870" s="204"/>
      <c r="OEZ870" s="204"/>
      <c r="OFA870" s="204"/>
      <c r="OFB870" s="204"/>
      <c r="OFC870" s="204"/>
      <c r="OFD870" s="204"/>
      <c r="OFE870" s="204"/>
      <c r="OFF870" s="204"/>
      <c r="OFG870" s="204"/>
      <c r="OFH870" s="204"/>
      <c r="OFI870" s="204"/>
      <c r="OFJ870" s="204"/>
      <c r="OFK870" s="204"/>
      <c r="OFL870" s="204"/>
      <c r="OFM870" s="204"/>
      <c r="OFN870" s="204"/>
      <c r="OFO870" s="204"/>
      <c r="OFP870" s="204"/>
      <c r="OFQ870" s="204"/>
      <c r="OFR870" s="204"/>
      <c r="OFS870" s="204"/>
      <c r="OFT870" s="204"/>
      <c r="OFU870" s="204"/>
      <c r="OFV870" s="204"/>
      <c r="OFW870" s="204"/>
      <c r="OFX870" s="204"/>
      <c r="OFY870" s="204"/>
      <c r="OFZ870" s="204"/>
      <c r="OGA870" s="204"/>
      <c r="OGB870" s="204"/>
      <c r="OGC870" s="204"/>
      <c r="OGD870" s="204"/>
      <c r="OGE870" s="204"/>
      <c r="OGF870" s="204"/>
      <c r="OGG870" s="204"/>
      <c r="OGH870" s="204"/>
      <c r="OGI870" s="204"/>
      <c r="OGJ870" s="204"/>
      <c r="OGK870" s="204"/>
      <c r="OGL870" s="204"/>
      <c r="OGM870" s="204"/>
      <c r="OGN870" s="204"/>
      <c r="OGO870" s="204"/>
      <c r="OGP870" s="204"/>
      <c r="OGQ870" s="204"/>
      <c r="OGR870" s="204"/>
      <c r="OGS870" s="204"/>
      <c r="OGT870" s="204"/>
      <c r="OGU870" s="204"/>
      <c r="OGV870" s="204"/>
      <c r="OGW870" s="204"/>
      <c r="OGX870" s="204"/>
      <c r="OGY870" s="204"/>
      <c r="OGZ870" s="204"/>
      <c r="OHA870" s="204"/>
      <c r="OHB870" s="204"/>
      <c r="OHC870" s="204"/>
      <c r="OHD870" s="204"/>
      <c r="OHE870" s="204"/>
      <c r="OHF870" s="204"/>
      <c r="OHG870" s="204"/>
      <c r="OHH870" s="204"/>
      <c r="OHI870" s="204"/>
      <c r="OHJ870" s="204"/>
      <c r="OHK870" s="204"/>
      <c r="OHL870" s="204"/>
      <c r="OHM870" s="204"/>
      <c r="OHN870" s="204"/>
      <c r="OHO870" s="204"/>
      <c r="OHP870" s="204"/>
      <c r="OHQ870" s="204"/>
      <c r="OHR870" s="204"/>
      <c r="OHS870" s="204"/>
      <c r="OHT870" s="204"/>
      <c r="OHU870" s="204"/>
      <c r="OHV870" s="204"/>
      <c r="OHW870" s="204"/>
      <c r="OHX870" s="204"/>
      <c r="OHY870" s="204"/>
      <c r="OHZ870" s="204"/>
      <c r="OIA870" s="204"/>
      <c r="OIB870" s="204"/>
      <c r="OIC870" s="204"/>
      <c r="OID870" s="204"/>
      <c r="OIE870" s="204"/>
      <c r="OIF870" s="204"/>
      <c r="OIG870" s="204"/>
      <c r="OIH870" s="204"/>
      <c r="OII870" s="204"/>
      <c r="OIJ870" s="204"/>
      <c r="OIK870" s="204"/>
      <c r="OIL870" s="204"/>
      <c r="OIM870" s="204"/>
      <c r="OIN870" s="204"/>
      <c r="OIO870" s="204"/>
      <c r="OIP870" s="204"/>
      <c r="OIQ870" s="204"/>
      <c r="OIR870" s="204"/>
      <c r="OIS870" s="204"/>
      <c r="OIT870" s="204"/>
      <c r="OIU870" s="204"/>
      <c r="OIV870" s="204"/>
      <c r="OIW870" s="204"/>
      <c r="OIX870" s="204"/>
      <c r="OIY870" s="204"/>
      <c r="OIZ870" s="204"/>
      <c r="OJA870" s="204"/>
      <c r="OJB870" s="204"/>
      <c r="OJC870" s="204"/>
      <c r="OJD870" s="204"/>
      <c r="OJE870" s="204"/>
      <c r="OJF870" s="204"/>
      <c r="OJG870" s="204"/>
      <c r="OJH870" s="204"/>
      <c r="OJI870" s="204"/>
      <c r="OJJ870" s="204"/>
      <c r="OJK870" s="204"/>
      <c r="OJL870" s="204"/>
      <c r="OJM870" s="204"/>
      <c r="OJN870" s="204"/>
      <c r="OJO870" s="204"/>
      <c r="OJP870" s="204"/>
      <c r="OJQ870" s="204"/>
      <c r="OJR870" s="204"/>
      <c r="OJS870" s="204"/>
      <c r="OJT870" s="204"/>
      <c r="OJU870" s="204"/>
      <c r="OJV870" s="204"/>
      <c r="OJW870" s="204"/>
      <c r="OJX870" s="204"/>
      <c r="OJY870" s="204"/>
      <c r="OJZ870" s="204"/>
      <c r="OKA870" s="204"/>
      <c r="OKB870" s="204"/>
      <c r="OKC870" s="204"/>
      <c r="OKD870" s="204"/>
      <c r="OKE870" s="204"/>
      <c r="OKF870" s="204"/>
      <c r="OKG870" s="204"/>
      <c r="OKH870" s="204"/>
      <c r="OKI870" s="204"/>
      <c r="OKJ870" s="204"/>
      <c r="OKK870" s="204"/>
      <c r="OKL870" s="204"/>
      <c r="OKM870" s="204"/>
      <c r="OKN870" s="204"/>
      <c r="OKO870" s="204"/>
      <c r="OKP870" s="204"/>
      <c r="OKQ870" s="204"/>
      <c r="OKR870" s="204"/>
      <c r="OKS870" s="204"/>
      <c r="OKT870" s="204"/>
      <c r="OKU870" s="204"/>
      <c r="OKV870" s="204"/>
      <c r="OKW870" s="204"/>
      <c r="OKX870" s="204"/>
      <c r="OKY870" s="204"/>
      <c r="OKZ870" s="204"/>
      <c r="OLA870" s="204"/>
      <c r="OLB870" s="204"/>
      <c r="OLC870" s="204"/>
      <c r="OLD870" s="204"/>
      <c r="OLE870" s="204"/>
      <c r="OLF870" s="204"/>
      <c r="OLG870" s="204"/>
      <c r="OLH870" s="204"/>
      <c r="OLI870" s="204"/>
      <c r="OLJ870" s="204"/>
      <c r="OLK870" s="204"/>
      <c r="OLL870" s="204"/>
      <c r="OLM870" s="204"/>
      <c r="OLN870" s="204"/>
      <c r="OLO870" s="204"/>
      <c r="OLP870" s="204"/>
      <c r="OLQ870" s="204"/>
      <c r="OLR870" s="204"/>
      <c r="OLS870" s="204"/>
      <c r="OLT870" s="204"/>
      <c r="OLU870" s="204"/>
      <c r="OLV870" s="204"/>
      <c r="OLW870" s="204"/>
      <c r="OLX870" s="204"/>
      <c r="OLY870" s="204"/>
      <c r="OLZ870" s="204"/>
      <c r="OMA870" s="204"/>
      <c r="OMB870" s="204"/>
      <c r="OMC870" s="204"/>
      <c r="OMD870" s="204"/>
      <c r="OME870" s="204"/>
      <c r="OMF870" s="204"/>
      <c r="OMG870" s="204"/>
      <c r="OMH870" s="204"/>
      <c r="OMI870" s="204"/>
      <c r="OMJ870" s="204"/>
      <c r="OMK870" s="204"/>
      <c r="OML870" s="204"/>
      <c r="OMM870" s="204"/>
      <c r="OMN870" s="204"/>
      <c r="OMO870" s="204"/>
      <c r="OMP870" s="204"/>
      <c r="OMQ870" s="204"/>
      <c r="OMR870" s="204"/>
      <c r="OMS870" s="204"/>
      <c r="OMT870" s="204"/>
      <c r="OMU870" s="204"/>
      <c r="OMV870" s="204"/>
      <c r="OMW870" s="204"/>
      <c r="OMX870" s="204"/>
      <c r="OMY870" s="204"/>
      <c r="OMZ870" s="204"/>
      <c r="ONA870" s="204"/>
      <c r="ONB870" s="204"/>
      <c r="ONC870" s="204"/>
      <c r="OND870" s="204"/>
      <c r="ONE870" s="204"/>
      <c r="ONF870" s="204"/>
      <c r="ONG870" s="204"/>
      <c r="ONH870" s="204"/>
      <c r="ONI870" s="204"/>
      <c r="ONJ870" s="204"/>
      <c r="ONK870" s="204"/>
      <c r="ONL870" s="204"/>
      <c r="ONM870" s="204"/>
      <c r="ONN870" s="204"/>
      <c r="ONO870" s="204"/>
      <c r="ONP870" s="204"/>
      <c r="ONQ870" s="204"/>
      <c r="ONR870" s="204"/>
      <c r="ONS870" s="204"/>
      <c r="ONT870" s="204"/>
      <c r="ONU870" s="204"/>
      <c r="ONV870" s="204"/>
      <c r="ONW870" s="204"/>
      <c r="ONX870" s="204"/>
      <c r="ONY870" s="204"/>
      <c r="ONZ870" s="204"/>
      <c r="OOA870" s="204"/>
      <c r="OOB870" s="204"/>
      <c r="OOC870" s="204"/>
      <c r="OOD870" s="204"/>
      <c r="OOE870" s="204"/>
      <c r="OOF870" s="204"/>
      <c r="OOG870" s="204"/>
      <c r="OOH870" s="204"/>
      <c r="OOI870" s="204"/>
      <c r="OOJ870" s="204"/>
      <c r="OOK870" s="204"/>
      <c r="OOL870" s="204"/>
      <c r="OOM870" s="204"/>
      <c r="OON870" s="204"/>
      <c r="OOO870" s="204"/>
      <c r="OOP870" s="204"/>
      <c r="OOQ870" s="204"/>
      <c r="OOR870" s="204"/>
      <c r="OOS870" s="204"/>
      <c r="OOT870" s="204"/>
      <c r="OOU870" s="204"/>
      <c r="OOV870" s="204"/>
      <c r="OOW870" s="204"/>
      <c r="OOX870" s="204"/>
      <c r="OOY870" s="204"/>
      <c r="OOZ870" s="204"/>
      <c r="OPA870" s="204"/>
      <c r="OPB870" s="204"/>
      <c r="OPC870" s="204"/>
      <c r="OPD870" s="204"/>
      <c r="OPE870" s="204"/>
      <c r="OPF870" s="204"/>
      <c r="OPG870" s="204"/>
      <c r="OPH870" s="204"/>
      <c r="OPI870" s="204"/>
      <c r="OPJ870" s="204"/>
      <c r="OPK870" s="204"/>
      <c r="OPL870" s="204"/>
      <c r="OPM870" s="204"/>
      <c r="OPN870" s="204"/>
      <c r="OPO870" s="204"/>
      <c r="OPP870" s="204"/>
      <c r="OPQ870" s="204"/>
      <c r="OPR870" s="204"/>
      <c r="OPS870" s="204"/>
      <c r="OPT870" s="204"/>
      <c r="OPU870" s="204"/>
      <c r="OPV870" s="204"/>
      <c r="OPW870" s="204"/>
      <c r="OPX870" s="204"/>
      <c r="OPY870" s="204"/>
      <c r="OPZ870" s="204"/>
      <c r="OQA870" s="204"/>
      <c r="OQB870" s="204"/>
      <c r="OQC870" s="204"/>
      <c r="OQD870" s="204"/>
      <c r="OQE870" s="204"/>
      <c r="OQF870" s="204"/>
      <c r="OQG870" s="204"/>
      <c r="OQH870" s="204"/>
      <c r="OQI870" s="204"/>
      <c r="OQJ870" s="204"/>
      <c r="OQK870" s="204"/>
      <c r="OQL870" s="204"/>
      <c r="OQM870" s="204"/>
      <c r="OQN870" s="204"/>
      <c r="OQO870" s="204"/>
      <c r="OQP870" s="204"/>
      <c r="OQQ870" s="204"/>
      <c r="OQR870" s="204"/>
      <c r="OQS870" s="204"/>
      <c r="OQT870" s="204"/>
      <c r="OQU870" s="204"/>
      <c r="OQV870" s="204"/>
      <c r="OQW870" s="204"/>
      <c r="OQX870" s="204"/>
      <c r="OQY870" s="204"/>
      <c r="OQZ870" s="204"/>
      <c r="ORA870" s="204"/>
      <c r="ORB870" s="204"/>
      <c r="ORC870" s="204"/>
      <c r="ORD870" s="204"/>
      <c r="ORE870" s="204"/>
      <c r="ORF870" s="204"/>
      <c r="ORG870" s="204"/>
      <c r="ORH870" s="204"/>
      <c r="ORI870" s="204"/>
      <c r="ORJ870" s="204"/>
      <c r="ORK870" s="204"/>
      <c r="ORL870" s="204"/>
      <c r="ORM870" s="204"/>
      <c r="ORN870" s="204"/>
      <c r="ORO870" s="204"/>
      <c r="ORP870" s="204"/>
      <c r="ORQ870" s="204"/>
      <c r="ORR870" s="204"/>
      <c r="ORS870" s="204"/>
      <c r="ORT870" s="204"/>
      <c r="ORU870" s="204"/>
      <c r="ORV870" s="204"/>
      <c r="ORW870" s="204"/>
      <c r="ORX870" s="204"/>
      <c r="ORY870" s="204"/>
      <c r="ORZ870" s="204"/>
      <c r="OSA870" s="204"/>
      <c r="OSB870" s="204"/>
      <c r="OSC870" s="204"/>
      <c r="OSD870" s="204"/>
      <c r="OSE870" s="204"/>
      <c r="OSF870" s="204"/>
      <c r="OSG870" s="204"/>
      <c r="OSH870" s="204"/>
      <c r="OSI870" s="204"/>
      <c r="OSJ870" s="204"/>
      <c r="OSK870" s="204"/>
      <c r="OSL870" s="204"/>
      <c r="OSM870" s="204"/>
      <c r="OSN870" s="204"/>
      <c r="OSO870" s="204"/>
      <c r="OSP870" s="204"/>
      <c r="OSQ870" s="204"/>
      <c r="OSR870" s="204"/>
      <c r="OSS870" s="204"/>
      <c r="OST870" s="204"/>
      <c r="OSU870" s="204"/>
      <c r="OSV870" s="204"/>
      <c r="OSW870" s="204"/>
      <c r="OSX870" s="204"/>
      <c r="OSY870" s="204"/>
      <c r="OSZ870" s="204"/>
      <c r="OTA870" s="204"/>
      <c r="OTB870" s="204"/>
      <c r="OTC870" s="204"/>
      <c r="OTD870" s="204"/>
      <c r="OTE870" s="204"/>
      <c r="OTF870" s="204"/>
      <c r="OTG870" s="204"/>
      <c r="OTH870" s="204"/>
      <c r="OTI870" s="204"/>
      <c r="OTJ870" s="204"/>
      <c r="OTK870" s="204"/>
      <c r="OTL870" s="204"/>
      <c r="OTM870" s="204"/>
      <c r="OTN870" s="204"/>
      <c r="OTO870" s="204"/>
      <c r="OTP870" s="204"/>
      <c r="OTQ870" s="204"/>
      <c r="OTR870" s="204"/>
      <c r="OTS870" s="204"/>
      <c r="OTT870" s="204"/>
      <c r="OTU870" s="204"/>
      <c r="OTV870" s="204"/>
      <c r="OTW870" s="204"/>
      <c r="OTX870" s="204"/>
      <c r="OTY870" s="204"/>
      <c r="OTZ870" s="204"/>
      <c r="OUA870" s="204"/>
      <c r="OUB870" s="204"/>
      <c r="OUC870" s="204"/>
      <c r="OUD870" s="204"/>
      <c r="OUE870" s="204"/>
      <c r="OUF870" s="204"/>
      <c r="OUG870" s="204"/>
      <c r="OUH870" s="204"/>
      <c r="OUI870" s="204"/>
      <c r="OUJ870" s="204"/>
      <c r="OUK870" s="204"/>
      <c r="OUL870" s="204"/>
      <c r="OUM870" s="204"/>
      <c r="OUN870" s="204"/>
      <c r="OUO870" s="204"/>
      <c r="OUP870" s="204"/>
      <c r="OUQ870" s="204"/>
      <c r="OUR870" s="204"/>
      <c r="OUS870" s="204"/>
      <c r="OUT870" s="204"/>
      <c r="OUU870" s="204"/>
      <c r="OUV870" s="204"/>
      <c r="OUW870" s="204"/>
      <c r="OUX870" s="204"/>
      <c r="OUY870" s="204"/>
      <c r="OUZ870" s="204"/>
      <c r="OVA870" s="204"/>
      <c r="OVB870" s="204"/>
      <c r="OVC870" s="204"/>
      <c r="OVD870" s="204"/>
      <c r="OVE870" s="204"/>
      <c r="OVF870" s="204"/>
      <c r="OVG870" s="204"/>
      <c r="OVH870" s="204"/>
      <c r="OVI870" s="204"/>
      <c r="OVJ870" s="204"/>
      <c r="OVK870" s="204"/>
      <c r="OVL870" s="204"/>
      <c r="OVM870" s="204"/>
      <c r="OVN870" s="204"/>
      <c r="OVO870" s="204"/>
      <c r="OVP870" s="204"/>
      <c r="OVQ870" s="204"/>
      <c r="OVR870" s="204"/>
      <c r="OVS870" s="204"/>
      <c r="OVT870" s="204"/>
      <c r="OVU870" s="204"/>
      <c r="OVV870" s="204"/>
      <c r="OVW870" s="204"/>
      <c r="OVX870" s="204"/>
      <c r="OVY870" s="204"/>
      <c r="OVZ870" s="204"/>
      <c r="OWA870" s="204"/>
      <c r="OWB870" s="204"/>
      <c r="OWC870" s="204"/>
      <c r="OWD870" s="204"/>
      <c r="OWE870" s="204"/>
      <c r="OWF870" s="204"/>
      <c r="OWG870" s="204"/>
      <c r="OWH870" s="204"/>
      <c r="OWI870" s="204"/>
      <c r="OWJ870" s="204"/>
      <c r="OWK870" s="204"/>
      <c r="OWL870" s="204"/>
      <c r="OWM870" s="204"/>
      <c r="OWN870" s="204"/>
      <c r="OWO870" s="204"/>
      <c r="OWP870" s="204"/>
      <c r="OWQ870" s="204"/>
      <c r="OWR870" s="204"/>
      <c r="OWS870" s="204"/>
      <c r="OWT870" s="204"/>
      <c r="OWU870" s="204"/>
      <c r="OWV870" s="204"/>
      <c r="OWW870" s="204"/>
      <c r="OWX870" s="204"/>
      <c r="OWY870" s="204"/>
      <c r="OWZ870" s="204"/>
      <c r="OXA870" s="204"/>
      <c r="OXB870" s="204"/>
      <c r="OXC870" s="204"/>
      <c r="OXD870" s="204"/>
      <c r="OXE870" s="204"/>
      <c r="OXF870" s="204"/>
      <c r="OXG870" s="204"/>
      <c r="OXH870" s="204"/>
      <c r="OXI870" s="204"/>
      <c r="OXJ870" s="204"/>
      <c r="OXK870" s="204"/>
      <c r="OXL870" s="204"/>
      <c r="OXM870" s="204"/>
      <c r="OXN870" s="204"/>
      <c r="OXO870" s="204"/>
      <c r="OXP870" s="204"/>
      <c r="OXQ870" s="204"/>
      <c r="OXR870" s="204"/>
      <c r="OXS870" s="204"/>
      <c r="OXT870" s="204"/>
      <c r="OXU870" s="204"/>
      <c r="OXV870" s="204"/>
      <c r="OXW870" s="204"/>
      <c r="OXX870" s="204"/>
      <c r="OXY870" s="204"/>
      <c r="OXZ870" s="204"/>
      <c r="OYA870" s="204"/>
      <c r="OYB870" s="204"/>
      <c r="OYC870" s="204"/>
      <c r="OYD870" s="204"/>
      <c r="OYE870" s="204"/>
      <c r="OYF870" s="204"/>
      <c r="OYG870" s="204"/>
      <c r="OYH870" s="204"/>
      <c r="OYI870" s="204"/>
      <c r="OYJ870" s="204"/>
      <c r="OYK870" s="204"/>
      <c r="OYL870" s="204"/>
      <c r="OYM870" s="204"/>
      <c r="OYN870" s="204"/>
      <c r="OYO870" s="204"/>
      <c r="OYP870" s="204"/>
      <c r="OYQ870" s="204"/>
      <c r="OYR870" s="204"/>
      <c r="OYS870" s="204"/>
      <c r="OYT870" s="204"/>
      <c r="OYU870" s="204"/>
      <c r="OYV870" s="204"/>
      <c r="OYW870" s="204"/>
      <c r="OYX870" s="204"/>
      <c r="OYY870" s="204"/>
      <c r="OYZ870" s="204"/>
      <c r="OZA870" s="204"/>
      <c r="OZB870" s="204"/>
      <c r="OZC870" s="204"/>
      <c r="OZD870" s="204"/>
      <c r="OZE870" s="204"/>
      <c r="OZF870" s="204"/>
      <c r="OZG870" s="204"/>
      <c r="OZH870" s="204"/>
      <c r="OZI870" s="204"/>
      <c r="OZJ870" s="204"/>
      <c r="OZK870" s="204"/>
      <c r="OZL870" s="204"/>
      <c r="OZM870" s="204"/>
      <c r="OZN870" s="204"/>
      <c r="OZO870" s="204"/>
      <c r="OZP870" s="204"/>
      <c r="OZQ870" s="204"/>
      <c r="OZR870" s="204"/>
      <c r="OZS870" s="204"/>
      <c r="OZT870" s="204"/>
      <c r="OZU870" s="204"/>
      <c r="OZV870" s="204"/>
      <c r="OZW870" s="204"/>
      <c r="OZX870" s="204"/>
      <c r="OZY870" s="204"/>
      <c r="OZZ870" s="204"/>
      <c r="PAA870" s="204"/>
      <c r="PAB870" s="204"/>
      <c r="PAC870" s="204"/>
      <c r="PAD870" s="204"/>
      <c r="PAE870" s="204"/>
      <c r="PAF870" s="204"/>
      <c r="PAG870" s="204"/>
      <c r="PAH870" s="204"/>
      <c r="PAI870" s="204"/>
      <c r="PAJ870" s="204"/>
      <c r="PAK870" s="204"/>
      <c r="PAL870" s="204"/>
      <c r="PAM870" s="204"/>
      <c r="PAN870" s="204"/>
      <c r="PAO870" s="204"/>
      <c r="PAP870" s="204"/>
      <c r="PAQ870" s="204"/>
      <c r="PAR870" s="204"/>
      <c r="PAS870" s="204"/>
      <c r="PAT870" s="204"/>
      <c r="PAU870" s="204"/>
      <c r="PAV870" s="204"/>
      <c r="PAW870" s="204"/>
      <c r="PAX870" s="204"/>
      <c r="PAY870" s="204"/>
      <c r="PAZ870" s="204"/>
      <c r="PBA870" s="204"/>
      <c r="PBB870" s="204"/>
      <c r="PBC870" s="204"/>
      <c r="PBD870" s="204"/>
      <c r="PBE870" s="204"/>
      <c r="PBF870" s="204"/>
      <c r="PBG870" s="204"/>
      <c r="PBH870" s="204"/>
      <c r="PBI870" s="204"/>
      <c r="PBJ870" s="204"/>
      <c r="PBK870" s="204"/>
      <c r="PBL870" s="204"/>
      <c r="PBM870" s="204"/>
      <c r="PBN870" s="204"/>
      <c r="PBO870" s="204"/>
      <c r="PBP870" s="204"/>
      <c r="PBQ870" s="204"/>
      <c r="PBR870" s="204"/>
      <c r="PBS870" s="204"/>
      <c r="PBT870" s="204"/>
      <c r="PBU870" s="204"/>
      <c r="PBV870" s="204"/>
      <c r="PBW870" s="204"/>
      <c r="PBX870" s="204"/>
      <c r="PBY870" s="204"/>
      <c r="PBZ870" s="204"/>
      <c r="PCA870" s="204"/>
      <c r="PCB870" s="204"/>
      <c r="PCC870" s="204"/>
      <c r="PCD870" s="204"/>
      <c r="PCE870" s="204"/>
      <c r="PCF870" s="204"/>
      <c r="PCG870" s="204"/>
      <c r="PCH870" s="204"/>
      <c r="PCI870" s="204"/>
      <c r="PCJ870" s="204"/>
      <c r="PCK870" s="204"/>
      <c r="PCL870" s="204"/>
      <c r="PCM870" s="204"/>
      <c r="PCN870" s="204"/>
      <c r="PCO870" s="204"/>
      <c r="PCP870" s="204"/>
      <c r="PCQ870" s="204"/>
      <c r="PCR870" s="204"/>
      <c r="PCS870" s="204"/>
      <c r="PCT870" s="204"/>
      <c r="PCU870" s="204"/>
      <c r="PCV870" s="204"/>
      <c r="PCW870" s="204"/>
      <c r="PCX870" s="204"/>
      <c r="PCY870" s="204"/>
      <c r="PCZ870" s="204"/>
      <c r="PDA870" s="204"/>
      <c r="PDB870" s="204"/>
      <c r="PDC870" s="204"/>
      <c r="PDD870" s="204"/>
      <c r="PDE870" s="204"/>
      <c r="PDF870" s="204"/>
      <c r="PDG870" s="204"/>
      <c r="PDH870" s="204"/>
      <c r="PDI870" s="204"/>
      <c r="PDJ870" s="204"/>
      <c r="PDK870" s="204"/>
      <c r="PDL870" s="204"/>
      <c r="PDM870" s="204"/>
      <c r="PDN870" s="204"/>
      <c r="PDO870" s="204"/>
      <c r="PDP870" s="204"/>
      <c r="PDQ870" s="204"/>
      <c r="PDR870" s="204"/>
      <c r="PDS870" s="204"/>
      <c r="PDT870" s="204"/>
      <c r="PDU870" s="204"/>
      <c r="PDV870" s="204"/>
      <c r="PDW870" s="204"/>
      <c r="PDX870" s="204"/>
      <c r="PDY870" s="204"/>
      <c r="PDZ870" s="204"/>
      <c r="PEA870" s="204"/>
      <c r="PEB870" s="204"/>
      <c r="PEC870" s="204"/>
      <c r="PED870" s="204"/>
      <c r="PEE870" s="204"/>
      <c r="PEF870" s="204"/>
      <c r="PEG870" s="204"/>
      <c r="PEH870" s="204"/>
      <c r="PEI870" s="204"/>
      <c r="PEJ870" s="204"/>
      <c r="PEK870" s="204"/>
      <c r="PEL870" s="204"/>
      <c r="PEM870" s="204"/>
      <c r="PEN870" s="204"/>
      <c r="PEO870" s="204"/>
      <c r="PEP870" s="204"/>
      <c r="PEQ870" s="204"/>
      <c r="PER870" s="204"/>
      <c r="PES870" s="204"/>
      <c r="PET870" s="204"/>
      <c r="PEU870" s="204"/>
      <c r="PEV870" s="204"/>
      <c r="PEW870" s="204"/>
      <c r="PEX870" s="204"/>
      <c r="PEY870" s="204"/>
      <c r="PEZ870" s="204"/>
      <c r="PFA870" s="204"/>
      <c r="PFB870" s="204"/>
      <c r="PFC870" s="204"/>
      <c r="PFD870" s="204"/>
      <c r="PFE870" s="204"/>
      <c r="PFF870" s="204"/>
      <c r="PFG870" s="204"/>
      <c r="PFH870" s="204"/>
      <c r="PFI870" s="204"/>
      <c r="PFJ870" s="204"/>
      <c r="PFK870" s="204"/>
      <c r="PFL870" s="204"/>
      <c r="PFM870" s="204"/>
      <c r="PFN870" s="204"/>
      <c r="PFO870" s="204"/>
      <c r="PFP870" s="204"/>
      <c r="PFQ870" s="204"/>
      <c r="PFR870" s="204"/>
      <c r="PFS870" s="204"/>
      <c r="PFT870" s="204"/>
      <c r="PFU870" s="204"/>
      <c r="PFV870" s="204"/>
      <c r="PFW870" s="204"/>
      <c r="PFX870" s="204"/>
      <c r="PFY870" s="204"/>
      <c r="PFZ870" s="204"/>
      <c r="PGA870" s="204"/>
      <c r="PGB870" s="204"/>
      <c r="PGC870" s="204"/>
      <c r="PGD870" s="204"/>
      <c r="PGE870" s="204"/>
      <c r="PGF870" s="204"/>
      <c r="PGG870" s="204"/>
      <c r="PGH870" s="204"/>
      <c r="PGI870" s="204"/>
      <c r="PGJ870" s="204"/>
      <c r="PGK870" s="204"/>
      <c r="PGL870" s="204"/>
      <c r="PGM870" s="204"/>
      <c r="PGN870" s="204"/>
      <c r="PGO870" s="204"/>
      <c r="PGP870" s="204"/>
      <c r="PGQ870" s="204"/>
      <c r="PGR870" s="204"/>
      <c r="PGS870" s="204"/>
      <c r="PGT870" s="204"/>
      <c r="PGU870" s="204"/>
      <c r="PGV870" s="204"/>
      <c r="PGW870" s="204"/>
      <c r="PGX870" s="204"/>
      <c r="PGY870" s="204"/>
      <c r="PGZ870" s="204"/>
      <c r="PHA870" s="204"/>
      <c r="PHB870" s="204"/>
      <c r="PHC870" s="204"/>
      <c r="PHD870" s="204"/>
      <c r="PHE870" s="204"/>
      <c r="PHF870" s="204"/>
      <c r="PHG870" s="204"/>
      <c r="PHH870" s="204"/>
      <c r="PHI870" s="204"/>
      <c r="PHJ870" s="204"/>
      <c r="PHK870" s="204"/>
      <c r="PHL870" s="204"/>
      <c r="PHM870" s="204"/>
      <c r="PHN870" s="204"/>
      <c r="PHO870" s="204"/>
      <c r="PHP870" s="204"/>
      <c r="PHQ870" s="204"/>
      <c r="PHR870" s="204"/>
      <c r="PHS870" s="204"/>
      <c r="PHT870" s="204"/>
      <c r="PHU870" s="204"/>
      <c r="PHV870" s="204"/>
      <c r="PHW870" s="204"/>
      <c r="PHX870" s="204"/>
      <c r="PHY870" s="204"/>
      <c r="PHZ870" s="204"/>
      <c r="PIA870" s="204"/>
      <c r="PIB870" s="204"/>
      <c r="PIC870" s="204"/>
      <c r="PID870" s="204"/>
      <c r="PIE870" s="204"/>
      <c r="PIF870" s="204"/>
      <c r="PIG870" s="204"/>
      <c r="PIH870" s="204"/>
      <c r="PII870" s="204"/>
      <c r="PIJ870" s="204"/>
      <c r="PIK870" s="204"/>
      <c r="PIL870" s="204"/>
      <c r="PIM870" s="204"/>
      <c r="PIN870" s="204"/>
      <c r="PIO870" s="204"/>
      <c r="PIP870" s="204"/>
      <c r="PIQ870" s="204"/>
      <c r="PIR870" s="204"/>
      <c r="PIS870" s="204"/>
      <c r="PIT870" s="204"/>
      <c r="PIU870" s="204"/>
      <c r="PIV870" s="204"/>
      <c r="PIW870" s="204"/>
      <c r="PIX870" s="204"/>
      <c r="PIY870" s="204"/>
      <c r="PIZ870" s="204"/>
      <c r="PJA870" s="204"/>
      <c r="PJB870" s="204"/>
      <c r="PJC870" s="204"/>
      <c r="PJD870" s="204"/>
      <c r="PJE870" s="204"/>
      <c r="PJF870" s="204"/>
      <c r="PJG870" s="204"/>
      <c r="PJH870" s="204"/>
      <c r="PJI870" s="204"/>
      <c r="PJJ870" s="204"/>
      <c r="PJK870" s="204"/>
      <c r="PJL870" s="204"/>
      <c r="PJM870" s="204"/>
      <c r="PJN870" s="204"/>
      <c r="PJO870" s="204"/>
      <c r="PJP870" s="204"/>
      <c r="PJQ870" s="204"/>
      <c r="PJR870" s="204"/>
      <c r="PJS870" s="204"/>
      <c r="PJT870" s="204"/>
      <c r="PJU870" s="204"/>
      <c r="PJV870" s="204"/>
      <c r="PJW870" s="204"/>
      <c r="PJX870" s="204"/>
      <c r="PJY870" s="204"/>
      <c r="PJZ870" s="204"/>
      <c r="PKA870" s="204"/>
      <c r="PKB870" s="204"/>
      <c r="PKC870" s="204"/>
      <c r="PKD870" s="204"/>
      <c r="PKE870" s="204"/>
      <c r="PKF870" s="204"/>
      <c r="PKG870" s="204"/>
      <c r="PKH870" s="204"/>
      <c r="PKI870" s="204"/>
      <c r="PKJ870" s="204"/>
      <c r="PKK870" s="204"/>
      <c r="PKL870" s="204"/>
      <c r="PKM870" s="204"/>
      <c r="PKN870" s="204"/>
      <c r="PKO870" s="204"/>
      <c r="PKP870" s="204"/>
      <c r="PKQ870" s="204"/>
      <c r="PKR870" s="204"/>
      <c r="PKS870" s="204"/>
      <c r="PKT870" s="204"/>
      <c r="PKU870" s="204"/>
      <c r="PKV870" s="204"/>
      <c r="PKW870" s="204"/>
      <c r="PKX870" s="204"/>
      <c r="PKY870" s="204"/>
      <c r="PKZ870" s="204"/>
      <c r="PLA870" s="204"/>
      <c r="PLB870" s="204"/>
      <c r="PLC870" s="204"/>
      <c r="PLD870" s="204"/>
      <c r="PLE870" s="204"/>
      <c r="PLF870" s="204"/>
      <c r="PLG870" s="204"/>
      <c r="PLH870" s="204"/>
      <c r="PLI870" s="204"/>
      <c r="PLJ870" s="204"/>
      <c r="PLK870" s="204"/>
      <c r="PLL870" s="204"/>
      <c r="PLM870" s="204"/>
      <c r="PLN870" s="204"/>
      <c r="PLO870" s="204"/>
      <c r="PLP870" s="204"/>
      <c r="PLQ870" s="204"/>
      <c r="PLR870" s="204"/>
      <c r="PLS870" s="204"/>
      <c r="PLT870" s="204"/>
      <c r="PLU870" s="204"/>
      <c r="PLV870" s="204"/>
      <c r="PLW870" s="204"/>
      <c r="PLX870" s="204"/>
      <c r="PLY870" s="204"/>
      <c r="PLZ870" s="204"/>
      <c r="PMA870" s="204"/>
      <c r="PMB870" s="204"/>
      <c r="PMC870" s="204"/>
      <c r="PMD870" s="204"/>
      <c r="PME870" s="204"/>
      <c r="PMF870" s="204"/>
      <c r="PMG870" s="204"/>
      <c r="PMH870" s="204"/>
      <c r="PMI870" s="204"/>
      <c r="PMJ870" s="204"/>
      <c r="PMK870" s="204"/>
      <c r="PML870" s="204"/>
      <c r="PMM870" s="204"/>
      <c r="PMN870" s="204"/>
      <c r="PMO870" s="204"/>
      <c r="PMP870" s="204"/>
      <c r="PMQ870" s="204"/>
      <c r="PMR870" s="204"/>
      <c r="PMS870" s="204"/>
      <c r="PMT870" s="204"/>
      <c r="PMU870" s="204"/>
      <c r="PMV870" s="204"/>
      <c r="PMW870" s="204"/>
      <c r="PMX870" s="204"/>
      <c r="PMY870" s="204"/>
      <c r="PMZ870" s="204"/>
      <c r="PNA870" s="204"/>
      <c r="PNB870" s="204"/>
      <c r="PNC870" s="204"/>
      <c r="PND870" s="204"/>
      <c r="PNE870" s="204"/>
      <c r="PNF870" s="204"/>
      <c r="PNG870" s="204"/>
      <c r="PNH870" s="204"/>
      <c r="PNI870" s="204"/>
      <c r="PNJ870" s="204"/>
      <c r="PNK870" s="204"/>
      <c r="PNL870" s="204"/>
      <c r="PNM870" s="204"/>
      <c r="PNN870" s="204"/>
      <c r="PNO870" s="204"/>
      <c r="PNP870" s="204"/>
      <c r="PNQ870" s="204"/>
      <c r="PNR870" s="204"/>
      <c r="PNS870" s="204"/>
      <c r="PNT870" s="204"/>
      <c r="PNU870" s="204"/>
      <c r="PNV870" s="204"/>
      <c r="PNW870" s="204"/>
      <c r="PNX870" s="204"/>
      <c r="PNY870" s="204"/>
      <c r="PNZ870" s="204"/>
      <c r="POA870" s="204"/>
      <c r="POB870" s="204"/>
      <c r="POC870" s="204"/>
      <c r="POD870" s="204"/>
      <c r="POE870" s="204"/>
      <c r="POF870" s="204"/>
      <c r="POG870" s="204"/>
      <c r="POH870" s="204"/>
      <c r="POI870" s="204"/>
      <c r="POJ870" s="204"/>
      <c r="POK870" s="204"/>
      <c r="POL870" s="204"/>
      <c r="POM870" s="204"/>
      <c r="PON870" s="204"/>
      <c r="POO870" s="204"/>
      <c r="POP870" s="204"/>
      <c r="POQ870" s="204"/>
      <c r="POR870" s="204"/>
      <c r="POS870" s="204"/>
      <c r="POT870" s="204"/>
      <c r="POU870" s="204"/>
      <c r="POV870" s="204"/>
      <c r="POW870" s="204"/>
      <c r="POX870" s="204"/>
      <c r="POY870" s="204"/>
      <c r="POZ870" s="204"/>
      <c r="PPA870" s="204"/>
      <c r="PPB870" s="204"/>
      <c r="PPC870" s="204"/>
      <c r="PPD870" s="204"/>
      <c r="PPE870" s="204"/>
      <c r="PPF870" s="204"/>
      <c r="PPG870" s="204"/>
      <c r="PPH870" s="204"/>
      <c r="PPI870" s="204"/>
      <c r="PPJ870" s="204"/>
      <c r="PPK870" s="204"/>
      <c r="PPL870" s="204"/>
      <c r="PPM870" s="204"/>
      <c r="PPN870" s="204"/>
      <c r="PPO870" s="204"/>
      <c r="PPP870" s="204"/>
      <c r="PPQ870" s="204"/>
      <c r="PPR870" s="204"/>
      <c r="PPS870" s="204"/>
      <c r="PPT870" s="204"/>
      <c r="PPU870" s="204"/>
      <c r="PPV870" s="204"/>
      <c r="PPW870" s="204"/>
      <c r="PPX870" s="204"/>
      <c r="PPY870" s="204"/>
      <c r="PPZ870" s="204"/>
      <c r="PQA870" s="204"/>
      <c r="PQB870" s="204"/>
      <c r="PQC870" s="204"/>
      <c r="PQD870" s="204"/>
      <c r="PQE870" s="204"/>
      <c r="PQF870" s="204"/>
      <c r="PQG870" s="204"/>
      <c r="PQH870" s="204"/>
      <c r="PQI870" s="204"/>
      <c r="PQJ870" s="204"/>
      <c r="PQK870" s="204"/>
      <c r="PQL870" s="204"/>
      <c r="PQM870" s="204"/>
      <c r="PQN870" s="204"/>
      <c r="PQO870" s="204"/>
      <c r="PQP870" s="204"/>
      <c r="PQQ870" s="204"/>
      <c r="PQR870" s="204"/>
      <c r="PQS870" s="204"/>
      <c r="PQT870" s="204"/>
      <c r="PQU870" s="204"/>
      <c r="PQV870" s="204"/>
      <c r="PQW870" s="204"/>
      <c r="PQX870" s="204"/>
      <c r="PQY870" s="204"/>
      <c r="PQZ870" s="204"/>
      <c r="PRA870" s="204"/>
      <c r="PRB870" s="204"/>
      <c r="PRC870" s="204"/>
      <c r="PRD870" s="204"/>
      <c r="PRE870" s="204"/>
      <c r="PRF870" s="204"/>
      <c r="PRG870" s="204"/>
      <c r="PRH870" s="204"/>
      <c r="PRI870" s="204"/>
      <c r="PRJ870" s="204"/>
      <c r="PRK870" s="204"/>
      <c r="PRL870" s="204"/>
      <c r="PRM870" s="204"/>
      <c r="PRN870" s="204"/>
      <c r="PRO870" s="204"/>
      <c r="PRP870" s="204"/>
      <c r="PRQ870" s="204"/>
      <c r="PRR870" s="204"/>
      <c r="PRS870" s="204"/>
      <c r="PRT870" s="204"/>
      <c r="PRU870" s="204"/>
      <c r="PRV870" s="204"/>
      <c r="PRW870" s="204"/>
      <c r="PRX870" s="204"/>
      <c r="PRY870" s="204"/>
      <c r="PRZ870" s="204"/>
      <c r="PSA870" s="204"/>
      <c r="PSB870" s="204"/>
      <c r="PSC870" s="204"/>
      <c r="PSD870" s="204"/>
      <c r="PSE870" s="204"/>
      <c r="PSF870" s="204"/>
      <c r="PSG870" s="204"/>
      <c r="PSH870" s="204"/>
      <c r="PSI870" s="204"/>
      <c r="PSJ870" s="204"/>
      <c r="PSK870" s="204"/>
      <c r="PSL870" s="204"/>
      <c r="PSM870" s="204"/>
      <c r="PSN870" s="204"/>
      <c r="PSO870" s="204"/>
      <c r="PSP870" s="204"/>
      <c r="PSQ870" s="204"/>
      <c r="PSR870" s="204"/>
      <c r="PSS870" s="204"/>
      <c r="PST870" s="204"/>
      <c r="PSU870" s="204"/>
      <c r="PSV870" s="204"/>
      <c r="PSW870" s="204"/>
      <c r="PSX870" s="204"/>
      <c r="PSY870" s="204"/>
      <c r="PSZ870" s="204"/>
      <c r="PTA870" s="204"/>
      <c r="PTB870" s="204"/>
      <c r="PTC870" s="204"/>
      <c r="PTD870" s="204"/>
      <c r="PTE870" s="204"/>
      <c r="PTF870" s="204"/>
      <c r="PTG870" s="204"/>
      <c r="PTH870" s="204"/>
      <c r="PTI870" s="204"/>
      <c r="PTJ870" s="204"/>
      <c r="PTK870" s="204"/>
      <c r="PTL870" s="204"/>
      <c r="PTM870" s="204"/>
      <c r="PTN870" s="204"/>
      <c r="PTO870" s="204"/>
      <c r="PTP870" s="204"/>
      <c r="PTQ870" s="204"/>
      <c r="PTR870" s="204"/>
      <c r="PTS870" s="204"/>
      <c r="PTT870" s="204"/>
      <c r="PTU870" s="204"/>
      <c r="PTV870" s="204"/>
      <c r="PTW870" s="204"/>
      <c r="PTX870" s="204"/>
      <c r="PTY870" s="204"/>
      <c r="PTZ870" s="204"/>
      <c r="PUA870" s="204"/>
      <c r="PUB870" s="204"/>
      <c r="PUC870" s="204"/>
      <c r="PUD870" s="204"/>
      <c r="PUE870" s="204"/>
      <c r="PUF870" s="204"/>
      <c r="PUG870" s="204"/>
      <c r="PUH870" s="204"/>
      <c r="PUI870" s="204"/>
      <c r="PUJ870" s="204"/>
      <c r="PUK870" s="204"/>
      <c r="PUL870" s="204"/>
      <c r="PUM870" s="204"/>
      <c r="PUN870" s="204"/>
      <c r="PUO870" s="204"/>
      <c r="PUP870" s="204"/>
      <c r="PUQ870" s="204"/>
      <c r="PUR870" s="204"/>
      <c r="PUS870" s="204"/>
      <c r="PUT870" s="204"/>
      <c r="PUU870" s="204"/>
      <c r="PUV870" s="204"/>
      <c r="PUW870" s="204"/>
      <c r="PUX870" s="204"/>
      <c r="PUY870" s="204"/>
      <c r="PUZ870" s="204"/>
      <c r="PVA870" s="204"/>
      <c r="PVB870" s="204"/>
      <c r="PVC870" s="204"/>
      <c r="PVD870" s="204"/>
      <c r="PVE870" s="204"/>
      <c r="PVF870" s="204"/>
      <c r="PVG870" s="204"/>
      <c r="PVH870" s="204"/>
      <c r="PVI870" s="204"/>
      <c r="PVJ870" s="204"/>
      <c r="PVK870" s="204"/>
      <c r="PVL870" s="204"/>
      <c r="PVM870" s="204"/>
      <c r="PVN870" s="204"/>
      <c r="PVO870" s="204"/>
      <c r="PVP870" s="204"/>
      <c r="PVQ870" s="204"/>
      <c r="PVR870" s="204"/>
      <c r="PVS870" s="204"/>
      <c r="PVT870" s="204"/>
      <c r="PVU870" s="204"/>
      <c r="PVV870" s="204"/>
      <c r="PVW870" s="204"/>
      <c r="PVX870" s="204"/>
      <c r="PVY870" s="204"/>
      <c r="PVZ870" s="204"/>
      <c r="PWA870" s="204"/>
      <c r="PWB870" s="204"/>
      <c r="PWC870" s="204"/>
      <c r="PWD870" s="204"/>
      <c r="PWE870" s="204"/>
      <c r="PWF870" s="204"/>
      <c r="PWG870" s="204"/>
      <c r="PWH870" s="204"/>
      <c r="PWI870" s="204"/>
      <c r="PWJ870" s="204"/>
      <c r="PWK870" s="204"/>
      <c r="PWL870" s="204"/>
      <c r="PWM870" s="204"/>
      <c r="PWN870" s="204"/>
      <c r="PWO870" s="204"/>
      <c r="PWP870" s="204"/>
      <c r="PWQ870" s="204"/>
      <c r="PWR870" s="204"/>
      <c r="PWS870" s="204"/>
      <c r="PWT870" s="204"/>
      <c r="PWU870" s="204"/>
      <c r="PWV870" s="204"/>
      <c r="PWW870" s="204"/>
      <c r="PWX870" s="204"/>
      <c r="PWY870" s="204"/>
      <c r="PWZ870" s="204"/>
      <c r="PXA870" s="204"/>
      <c r="PXB870" s="204"/>
      <c r="PXC870" s="204"/>
      <c r="PXD870" s="204"/>
      <c r="PXE870" s="204"/>
      <c r="PXF870" s="204"/>
      <c r="PXG870" s="204"/>
      <c r="PXH870" s="204"/>
      <c r="PXI870" s="204"/>
      <c r="PXJ870" s="204"/>
      <c r="PXK870" s="204"/>
      <c r="PXL870" s="204"/>
      <c r="PXM870" s="204"/>
      <c r="PXN870" s="204"/>
      <c r="PXO870" s="204"/>
      <c r="PXP870" s="204"/>
      <c r="PXQ870" s="204"/>
      <c r="PXR870" s="204"/>
      <c r="PXS870" s="204"/>
      <c r="PXT870" s="204"/>
      <c r="PXU870" s="204"/>
      <c r="PXV870" s="204"/>
      <c r="PXW870" s="204"/>
      <c r="PXX870" s="204"/>
      <c r="PXY870" s="204"/>
      <c r="PXZ870" s="204"/>
      <c r="PYA870" s="204"/>
      <c r="PYB870" s="204"/>
      <c r="PYC870" s="204"/>
      <c r="PYD870" s="204"/>
      <c r="PYE870" s="204"/>
      <c r="PYF870" s="204"/>
      <c r="PYG870" s="204"/>
      <c r="PYH870" s="204"/>
      <c r="PYI870" s="204"/>
      <c r="PYJ870" s="204"/>
      <c r="PYK870" s="204"/>
      <c r="PYL870" s="204"/>
      <c r="PYM870" s="204"/>
      <c r="PYN870" s="204"/>
      <c r="PYO870" s="204"/>
      <c r="PYP870" s="204"/>
      <c r="PYQ870" s="204"/>
      <c r="PYR870" s="204"/>
      <c r="PYS870" s="204"/>
      <c r="PYT870" s="204"/>
      <c r="PYU870" s="204"/>
      <c r="PYV870" s="204"/>
      <c r="PYW870" s="204"/>
      <c r="PYX870" s="204"/>
      <c r="PYY870" s="204"/>
      <c r="PYZ870" s="204"/>
      <c r="PZA870" s="204"/>
      <c r="PZB870" s="204"/>
      <c r="PZC870" s="204"/>
      <c r="PZD870" s="204"/>
      <c r="PZE870" s="204"/>
      <c r="PZF870" s="204"/>
      <c r="PZG870" s="204"/>
      <c r="PZH870" s="204"/>
      <c r="PZI870" s="204"/>
      <c r="PZJ870" s="204"/>
      <c r="PZK870" s="204"/>
      <c r="PZL870" s="204"/>
      <c r="PZM870" s="204"/>
      <c r="PZN870" s="204"/>
      <c r="PZO870" s="204"/>
      <c r="PZP870" s="204"/>
      <c r="PZQ870" s="204"/>
      <c r="PZR870" s="204"/>
      <c r="PZS870" s="204"/>
      <c r="PZT870" s="204"/>
      <c r="PZU870" s="204"/>
      <c r="PZV870" s="204"/>
      <c r="PZW870" s="204"/>
      <c r="PZX870" s="204"/>
      <c r="PZY870" s="204"/>
      <c r="PZZ870" s="204"/>
      <c r="QAA870" s="204"/>
      <c r="QAB870" s="204"/>
      <c r="QAC870" s="204"/>
      <c r="QAD870" s="204"/>
      <c r="QAE870" s="204"/>
      <c r="QAF870" s="204"/>
      <c r="QAG870" s="204"/>
      <c r="QAH870" s="204"/>
      <c r="QAI870" s="204"/>
      <c r="QAJ870" s="204"/>
      <c r="QAK870" s="204"/>
      <c r="QAL870" s="204"/>
      <c r="QAM870" s="204"/>
      <c r="QAN870" s="204"/>
      <c r="QAO870" s="204"/>
      <c r="QAP870" s="204"/>
      <c r="QAQ870" s="204"/>
      <c r="QAR870" s="204"/>
      <c r="QAS870" s="204"/>
      <c r="QAT870" s="204"/>
      <c r="QAU870" s="204"/>
      <c r="QAV870" s="204"/>
      <c r="QAW870" s="204"/>
      <c r="QAX870" s="204"/>
      <c r="QAY870" s="204"/>
      <c r="QAZ870" s="204"/>
      <c r="QBA870" s="204"/>
      <c r="QBB870" s="204"/>
      <c r="QBC870" s="204"/>
      <c r="QBD870" s="204"/>
      <c r="QBE870" s="204"/>
      <c r="QBF870" s="204"/>
      <c r="QBG870" s="204"/>
      <c r="QBH870" s="204"/>
      <c r="QBI870" s="204"/>
      <c r="QBJ870" s="204"/>
      <c r="QBK870" s="204"/>
      <c r="QBL870" s="204"/>
      <c r="QBM870" s="204"/>
      <c r="QBN870" s="204"/>
      <c r="QBO870" s="204"/>
      <c r="QBP870" s="204"/>
      <c r="QBQ870" s="204"/>
      <c r="QBR870" s="204"/>
      <c r="QBS870" s="204"/>
      <c r="QBT870" s="204"/>
      <c r="QBU870" s="204"/>
      <c r="QBV870" s="204"/>
      <c r="QBW870" s="204"/>
      <c r="QBX870" s="204"/>
      <c r="QBY870" s="204"/>
      <c r="QBZ870" s="204"/>
      <c r="QCA870" s="204"/>
      <c r="QCB870" s="204"/>
      <c r="QCC870" s="204"/>
      <c r="QCD870" s="204"/>
      <c r="QCE870" s="204"/>
      <c r="QCF870" s="204"/>
      <c r="QCG870" s="204"/>
      <c r="QCH870" s="204"/>
      <c r="QCI870" s="204"/>
      <c r="QCJ870" s="204"/>
      <c r="QCK870" s="204"/>
      <c r="QCL870" s="204"/>
      <c r="QCM870" s="204"/>
      <c r="QCN870" s="204"/>
      <c r="QCO870" s="204"/>
      <c r="QCP870" s="204"/>
      <c r="QCQ870" s="204"/>
      <c r="QCR870" s="204"/>
      <c r="QCS870" s="204"/>
      <c r="QCT870" s="204"/>
      <c r="QCU870" s="204"/>
      <c r="QCV870" s="204"/>
      <c r="QCW870" s="204"/>
      <c r="QCX870" s="204"/>
      <c r="QCY870" s="204"/>
      <c r="QCZ870" s="204"/>
      <c r="QDA870" s="204"/>
      <c r="QDB870" s="204"/>
      <c r="QDC870" s="204"/>
      <c r="QDD870" s="204"/>
      <c r="QDE870" s="204"/>
      <c r="QDF870" s="204"/>
      <c r="QDG870" s="204"/>
      <c r="QDH870" s="204"/>
      <c r="QDI870" s="204"/>
      <c r="QDJ870" s="204"/>
      <c r="QDK870" s="204"/>
      <c r="QDL870" s="204"/>
      <c r="QDM870" s="204"/>
      <c r="QDN870" s="204"/>
      <c r="QDO870" s="204"/>
      <c r="QDP870" s="204"/>
      <c r="QDQ870" s="204"/>
      <c r="QDR870" s="204"/>
      <c r="QDS870" s="204"/>
      <c r="QDT870" s="204"/>
      <c r="QDU870" s="204"/>
      <c r="QDV870" s="204"/>
      <c r="QDW870" s="204"/>
      <c r="QDX870" s="204"/>
      <c r="QDY870" s="204"/>
      <c r="QDZ870" s="204"/>
      <c r="QEA870" s="204"/>
      <c r="QEB870" s="204"/>
      <c r="QEC870" s="204"/>
      <c r="QED870" s="204"/>
      <c r="QEE870" s="204"/>
      <c r="QEF870" s="204"/>
      <c r="QEG870" s="204"/>
      <c r="QEH870" s="204"/>
      <c r="QEI870" s="204"/>
      <c r="QEJ870" s="204"/>
      <c r="QEK870" s="204"/>
      <c r="QEL870" s="204"/>
      <c r="QEM870" s="204"/>
      <c r="QEN870" s="204"/>
      <c r="QEO870" s="204"/>
      <c r="QEP870" s="204"/>
      <c r="QEQ870" s="204"/>
      <c r="QER870" s="204"/>
      <c r="QES870" s="204"/>
      <c r="QET870" s="204"/>
      <c r="QEU870" s="204"/>
      <c r="QEV870" s="204"/>
      <c r="QEW870" s="204"/>
      <c r="QEX870" s="204"/>
      <c r="QEY870" s="204"/>
      <c r="QEZ870" s="204"/>
      <c r="QFA870" s="204"/>
      <c r="QFB870" s="204"/>
      <c r="QFC870" s="204"/>
      <c r="QFD870" s="204"/>
      <c r="QFE870" s="204"/>
      <c r="QFF870" s="204"/>
      <c r="QFG870" s="204"/>
      <c r="QFH870" s="204"/>
      <c r="QFI870" s="204"/>
      <c r="QFJ870" s="204"/>
      <c r="QFK870" s="204"/>
      <c r="QFL870" s="204"/>
      <c r="QFM870" s="204"/>
      <c r="QFN870" s="204"/>
      <c r="QFO870" s="204"/>
      <c r="QFP870" s="204"/>
      <c r="QFQ870" s="204"/>
      <c r="QFR870" s="204"/>
      <c r="QFS870" s="204"/>
      <c r="QFT870" s="204"/>
      <c r="QFU870" s="204"/>
      <c r="QFV870" s="204"/>
      <c r="QFW870" s="204"/>
      <c r="QFX870" s="204"/>
      <c r="QFY870" s="204"/>
      <c r="QFZ870" s="204"/>
      <c r="QGA870" s="204"/>
      <c r="QGB870" s="204"/>
      <c r="QGC870" s="204"/>
      <c r="QGD870" s="204"/>
      <c r="QGE870" s="204"/>
      <c r="QGF870" s="204"/>
      <c r="QGG870" s="204"/>
      <c r="QGH870" s="204"/>
      <c r="QGI870" s="204"/>
      <c r="QGJ870" s="204"/>
      <c r="QGK870" s="204"/>
      <c r="QGL870" s="204"/>
      <c r="QGM870" s="204"/>
      <c r="QGN870" s="204"/>
      <c r="QGO870" s="204"/>
      <c r="QGP870" s="204"/>
      <c r="QGQ870" s="204"/>
      <c r="QGR870" s="204"/>
      <c r="QGS870" s="204"/>
      <c r="QGT870" s="204"/>
      <c r="QGU870" s="204"/>
      <c r="QGV870" s="204"/>
      <c r="QGW870" s="204"/>
      <c r="QGX870" s="204"/>
      <c r="QGY870" s="204"/>
      <c r="QGZ870" s="204"/>
      <c r="QHA870" s="204"/>
      <c r="QHB870" s="204"/>
      <c r="QHC870" s="204"/>
      <c r="QHD870" s="204"/>
      <c r="QHE870" s="204"/>
      <c r="QHF870" s="204"/>
      <c r="QHG870" s="204"/>
      <c r="QHH870" s="204"/>
      <c r="QHI870" s="204"/>
      <c r="QHJ870" s="204"/>
      <c r="QHK870" s="204"/>
      <c r="QHL870" s="204"/>
      <c r="QHM870" s="204"/>
      <c r="QHN870" s="204"/>
      <c r="QHO870" s="204"/>
      <c r="QHP870" s="204"/>
      <c r="QHQ870" s="204"/>
      <c r="QHR870" s="204"/>
      <c r="QHS870" s="204"/>
      <c r="QHT870" s="204"/>
      <c r="QHU870" s="204"/>
      <c r="QHV870" s="204"/>
      <c r="QHW870" s="204"/>
      <c r="QHX870" s="204"/>
      <c r="QHY870" s="204"/>
      <c r="QHZ870" s="204"/>
      <c r="QIA870" s="204"/>
      <c r="QIB870" s="204"/>
      <c r="QIC870" s="204"/>
      <c r="QID870" s="204"/>
      <c r="QIE870" s="204"/>
      <c r="QIF870" s="204"/>
      <c r="QIG870" s="204"/>
      <c r="QIH870" s="204"/>
      <c r="QII870" s="204"/>
      <c r="QIJ870" s="204"/>
      <c r="QIK870" s="204"/>
      <c r="QIL870" s="204"/>
      <c r="QIM870" s="204"/>
      <c r="QIN870" s="204"/>
      <c r="QIO870" s="204"/>
      <c r="QIP870" s="204"/>
      <c r="QIQ870" s="204"/>
      <c r="QIR870" s="204"/>
      <c r="QIS870" s="204"/>
      <c r="QIT870" s="204"/>
      <c r="QIU870" s="204"/>
      <c r="QIV870" s="204"/>
      <c r="QIW870" s="204"/>
      <c r="QIX870" s="204"/>
      <c r="QIY870" s="204"/>
      <c r="QIZ870" s="204"/>
      <c r="QJA870" s="204"/>
      <c r="QJB870" s="204"/>
      <c r="QJC870" s="204"/>
      <c r="QJD870" s="204"/>
      <c r="QJE870" s="204"/>
      <c r="QJF870" s="204"/>
      <c r="QJG870" s="204"/>
      <c r="QJH870" s="204"/>
      <c r="QJI870" s="204"/>
      <c r="QJJ870" s="204"/>
      <c r="QJK870" s="204"/>
      <c r="QJL870" s="204"/>
      <c r="QJM870" s="204"/>
      <c r="QJN870" s="204"/>
      <c r="QJO870" s="204"/>
      <c r="QJP870" s="204"/>
      <c r="QJQ870" s="204"/>
      <c r="QJR870" s="204"/>
      <c r="QJS870" s="204"/>
      <c r="QJT870" s="204"/>
      <c r="QJU870" s="204"/>
      <c r="QJV870" s="204"/>
      <c r="QJW870" s="204"/>
      <c r="QJX870" s="204"/>
      <c r="QJY870" s="204"/>
      <c r="QJZ870" s="204"/>
      <c r="QKA870" s="204"/>
      <c r="QKB870" s="204"/>
      <c r="QKC870" s="204"/>
      <c r="QKD870" s="204"/>
      <c r="QKE870" s="204"/>
      <c r="QKF870" s="204"/>
      <c r="QKG870" s="204"/>
      <c r="QKH870" s="204"/>
      <c r="QKI870" s="204"/>
      <c r="QKJ870" s="204"/>
      <c r="QKK870" s="204"/>
      <c r="QKL870" s="204"/>
      <c r="QKM870" s="204"/>
      <c r="QKN870" s="204"/>
      <c r="QKO870" s="204"/>
      <c r="QKP870" s="204"/>
      <c r="QKQ870" s="204"/>
      <c r="QKR870" s="204"/>
      <c r="QKS870" s="204"/>
      <c r="QKT870" s="204"/>
      <c r="QKU870" s="204"/>
      <c r="QKV870" s="204"/>
      <c r="QKW870" s="204"/>
      <c r="QKX870" s="204"/>
      <c r="QKY870" s="204"/>
      <c r="QKZ870" s="204"/>
      <c r="QLA870" s="204"/>
      <c r="QLB870" s="204"/>
      <c r="QLC870" s="204"/>
      <c r="QLD870" s="204"/>
      <c r="QLE870" s="204"/>
      <c r="QLF870" s="204"/>
      <c r="QLG870" s="204"/>
      <c r="QLH870" s="204"/>
      <c r="QLI870" s="204"/>
      <c r="QLJ870" s="204"/>
      <c r="QLK870" s="204"/>
      <c r="QLL870" s="204"/>
      <c r="QLM870" s="204"/>
      <c r="QLN870" s="204"/>
      <c r="QLO870" s="204"/>
      <c r="QLP870" s="204"/>
      <c r="QLQ870" s="204"/>
      <c r="QLR870" s="204"/>
      <c r="QLS870" s="204"/>
      <c r="QLT870" s="204"/>
      <c r="QLU870" s="204"/>
      <c r="QLV870" s="204"/>
      <c r="QLW870" s="204"/>
      <c r="QLX870" s="204"/>
      <c r="QLY870" s="204"/>
      <c r="QLZ870" s="204"/>
      <c r="QMA870" s="204"/>
      <c r="QMB870" s="204"/>
      <c r="QMC870" s="204"/>
      <c r="QMD870" s="204"/>
      <c r="QME870" s="204"/>
      <c r="QMF870" s="204"/>
      <c r="QMG870" s="204"/>
      <c r="QMH870" s="204"/>
      <c r="QMI870" s="204"/>
      <c r="QMJ870" s="204"/>
      <c r="QMK870" s="204"/>
      <c r="QML870" s="204"/>
      <c r="QMM870" s="204"/>
      <c r="QMN870" s="204"/>
      <c r="QMO870" s="204"/>
      <c r="QMP870" s="204"/>
      <c r="QMQ870" s="204"/>
      <c r="QMR870" s="204"/>
      <c r="QMS870" s="204"/>
      <c r="QMT870" s="204"/>
      <c r="QMU870" s="204"/>
      <c r="QMV870" s="204"/>
      <c r="QMW870" s="204"/>
      <c r="QMX870" s="204"/>
      <c r="QMY870" s="204"/>
      <c r="QMZ870" s="204"/>
      <c r="QNA870" s="204"/>
      <c r="QNB870" s="204"/>
      <c r="QNC870" s="204"/>
      <c r="QND870" s="204"/>
      <c r="QNE870" s="204"/>
      <c r="QNF870" s="204"/>
      <c r="QNG870" s="204"/>
      <c r="QNH870" s="204"/>
      <c r="QNI870" s="204"/>
      <c r="QNJ870" s="204"/>
      <c r="QNK870" s="204"/>
      <c r="QNL870" s="204"/>
      <c r="QNM870" s="204"/>
      <c r="QNN870" s="204"/>
      <c r="QNO870" s="204"/>
      <c r="QNP870" s="204"/>
      <c r="QNQ870" s="204"/>
      <c r="QNR870" s="204"/>
      <c r="QNS870" s="204"/>
      <c r="QNT870" s="204"/>
      <c r="QNU870" s="204"/>
      <c r="QNV870" s="204"/>
      <c r="QNW870" s="204"/>
      <c r="QNX870" s="204"/>
      <c r="QNY870" s="204"/>
      <c r="QNZ870" s="204"/>
      <c r="QOA870" s="204"/>
      <c r="QOB870" s="204"/>
      <c r="QOC870" s="204"/>
      <c r="QOD870" s="204"/>
      <c r="QOE870" s="204"/>
      <c r="QOF870" s="204"/>
      <c r="QOG870" s="204"/>
      <c r="QOH870" s="204"/>
      <c r="QOI870" s="204"/>
      <c r="QOJ870" s="204"/>
      <c r="QOK870" s="204"/>
      <c r="QOL870" s="204"/>
      <c r="QOM870" s="204"/>
      <c r="QON870" s="204"/>
      <c r="QOO870" s="204"/>
      <c r="QOP870" s="204"/>
      <c r="QOQ870" s="204"/>
      <c r="QOR870" s="204"/>
      <c r="QOS870" s="204"/>
      <c r="QOT870" s="204"/>
      <c r="QOU870" s="204"/>
      <c r="QOV870" s="204"/>
      <c r="QOW870" s="204"/>
      <c r="QOX870" s="204"/>
      <c r="QOY870" s="204"/>
      <c r="QOZ870" s="204"/>
      <c r="QPA870" s="204"/>
      <c r="QPB870" s="204"/>
      <c r="QPC870" s="204"/>
      <c r="QPD870" s="204"/>
      <c r="QPE870" s="204"/>
      <c r="QPF870" s="204"/>
      <c r="QPG870" s="204"/>
      <c r="QPH870" s="204"/>
      <c r="QPI870" s="204"/>
      <c r="QPJ870" s="204"/>
      <c r="QPK870" s="204"/>
      <c r="QPL870" s="204"/>
      <c r="QPM870" s="204"/>
      <c r="QPN870" s="204"/>
      <c r="QPO870" s="204"/>
      <c r="QPP870" s="204"/>
      <c r="QPQ870" s="204"/>
      <c r="QPR870" s="204"/>
      <c r="QPS870" s="204"/>
      <c r="QPT870" s="204"/>
      <c r="QPU870" s="204"/>
      <c r="QPV870" s="204"/>
      <c r="QPW870" s="204"/>
      <c r="QPX870" s="204"/>
      <c r="QPY870" s="204"/>
      <c r="QPZ870" s="204"/>
      <c r="QQA870" s="204"/>
      <c r="QQB870" s="204"/>
      <c r="QQC870" s="204"/>
      <c r="QQD870" s="204"/>
      <c r="QQE870" s="204"/>
      <c r="QQF870" s="204"/>
      <c r="QQG870" s="204"/>
      <c r="QQH870" s="204"/>
      <c r="QQI870" s="204"/>
      <c r="QQJ870" s="204"/>
      <c r="QQK870" s="204"/>
      <c r="QQL870" s="204"/>
      <c r="QQM870" s="204"/>
      <c r="QQN870" s="204"/>
      <c r="QQO870" s="204"/>
      <c r="QQP870" s="204"/>
      <c r="QQQ870" s="204"/>
      <c r="QQR870" s="204"/>
      <c r="QQS870" s="204"/>
      <c r="QQT870" s="204"/>
      <c r="QQU870" s="204"/>
      <c r="QQV870" s="204"/>
      <c r="QQW870" s="204"/>
      <c r="QQX870" s="204"/>
      <c r="QQY870" s="204"/>
      <c r="QQZ870" s="204"/>
      <c r="QRA870" s="204"/>
      <c r="QRB870" s="204"/>
      <c r="QRC870" s="204"/>
      <c r="QRD870" s="204"/>
      <c r="QRE870" s="204"/>
      <c r="QRF870" s="204"/>
      <c r="QRG870" s="204"/>
      <c r="QRH870" s="204"/>
      <c r="QRI870" s="204"/>
      <c r="QRJ870" s="204"/>
      <c r="QRK870" s="204"/>
      <c r="QRL870" s="204"/>
      <c r="QRM870" s="204"/>
      <c r="QRN870" s="204"/>
      <c r="QRO870" s="204"/>
      <c r="QRP870" s="204"/>
      <c r="QRQ870" s="204"/>
      <c r="QRR870" s="204"/>
      <c r="QRS870" s="204"/>
      <c r="QRT870" s="204"/>
      <c r="QRU870" s="204"/>
      <c r="QRV870" s="204"/>
      <c r="QRW870" s="204"/>
      <c r="QRX870" s="204"/>
      <c r="QRY870" s="204"/>
      <c r="QRZ870" s="204"/>
      <c r="QSA870" s="204"/>
      <c r="QSB870" s="204"/>
      <c r="QSC870" s="204"/>
      <c r="QSD870" s="204"/>
      <c r="QSE870" s="204"/>
      <c r="QSF870" s="204"/>
      <c r="QSG870" s="204"/>
      <c r="QSH870" s="204"/>
      <c r="QSI870" s="204"/>
      <c r="QSJ870" s="204"/>
      <c r="QSK870" s="204"/>
      <c r="QSL870" s="204"/>
      <c r="QSM870" s="204"/>
      <c r="QSN870" s="204"/>
      <c r="QSO870" s="204"/>
      <c r="QSP870" s="204"/>
      <c r="QSQ870" s="204"/>
      <c r="QSR870" s="204"/>
      <c r="QSS870" s="204"/>
      <c r="QST870" s="204"/>
      <c r="QSU870" s="204"/>
      <c r="QSV870" s="204"/>
      <c r="QSW870" s="204"/>
      <c r="QSX870" s="204"/>
      <c r="QSY870" s="204"/>
      <c r="QSZ870" s="204"/>
      <c r="QTA870" s="204"/>
      <c r="QTB870" s="204"/>
      <c r="QTC870" s="204"/>
      <c r="QTD870" s="204"/>
      <c r="QTE870" s="204"/>
      <c r="QTF870" s="204"/>
      <c r="QTG870" s="204"/>
      <c r="QTH870" s="204"/>
      <c r="QTI870" s="204"/>
      <c r="QTJ870" s="204"/>
      <c r="QTK870" s="204"/>
      <c r="QTL870" s="204"/>
      <c r="QTM870" s="204"/>
      <c r="QTN870" s="204"/>
      <c r="QTO870" s="204"/>
      <c r="QTP870" s="204"/>
      <c r="QTQ870" s="204"/>
      <c r="QTR870" s="204"/>
      <c r="QTS870" s="204"/>
      <c r="QTT870" s="204"/>
      <c r="QTU870" s="204"/>
      <c r="QTV870" s="204"/>
      <c r="QTW870" s="204"/>
      <c r="QTX870" s="204"/>
      <c r="QTY870" s="204"/>
      <c r="QTZ870" s="204"/>
      <c r="QUA870" s="204"/>
      <c r="QUB870" s="204"/>
      <c r="QUC870" s="204"/>
      <c r="QUD870" s="204"/>
      <c r="QUE870" s="204"/>
      <c r="QUF870" s="204"/>
      <c r="QUG870" s="204"/>
      <c r="QUH870" s="204"/>
      <c r="QUI870" s="204"/>
      <c r="QUJ870" s="204"/>
      <c r="QUK870" s="204"/>
      <c r="QUL870" s="204"/>
      <c r="QUM870" s="204"/>
      <c r="QUN870" s="204"/>
      <c r="QUO870" s="204"/>
      <c r="QUP870" s="204"/>
      <c r="QUQ870" s="204"/>
      <c r="QUR870" s="204"/>
      <c r="QUS870" s="204"/>
      <c r="QUT870" s="204"/>
      <c r="QUU870" s="204"/>
      <c r="QUV870" s="204"/>
      <c r="QUW870" s="204"/>
      <c r="QUX870" s="204"/>
      <c r="QUY870" s="204"/>
      <c r="QUZ870" s="204"/>
      <c r="QVA870" s="204"/>
      <c r="QVB870" s="204"/>
      <c r="QVC870" s="204"/>
      <c r="QVD870" s="204"/>
      <c r="QVE870" s="204"/>
      <c r="QVF870" s="204"/>
      <c r="QVG870" s="204"/>
      <c r="QVH870" s="204"/>
      <c r="QVI870" s="204"/>
      <c r="QVJ870" s="204"/>
      <c r="QVK870" s="204"/>
      <c r="QVL870" s="204"/>
      <c r="QVM870" s="204"/>
      <c r="QVN870" s="204"/>
      <c r="QVO870" s="204"/>
      <c r="QVP870" s="204"/>
      <c r="QVQ870" s="204"/>
      <c r="QVR870" s="204"/>
      <c r="QVS870" s="204"/>
      <c r="QVT870" s="204"/>
      <c r="QVU870" s="204"/>
      <c r="QVV870" s="204"/>
      <c r="QVW870" s="204"/>
      <c r="QVX870" s="204"/>
      <c r="QVY870" s="204"/>
      <c r="QVZ870" s="204"/>
      <c r="QWA870" s="204"/>
      <c r="QWB870" s="204"/>
      <c r="QWC870" s="204"/>
      <c r="QWD870" s="204"/>
      <c r="QWE870" s="204"/>
      <c r="QWF870" s="204"/>
      <c r="QWG870" s="204"/>
      <c r="QWH870" s="204"/>
      <c r="QWI870" s="204"/>
      <c r="QWJ870" s="204"/>
      <c r="QWK870" s="204"/>
      <c r="QWL870" s="204"/>
      <c r="QWM870" s="204"/>
      <c r="QWN870" s="204"/>
      <c r="QWO870" s="204"/>
      <c r="QWP870" s="204"/>
      <c r="QWQ870" s="204"/>
      <c r="QWR870" s="204"/>
      <c r="QWS870" s="204"/>
      <c r="QWT870" s="204"/>
      <c r="QWU870" s="204"/>
      <c r="QWV870" s="204"/>
      <c r="QWW870" s="204"/>
      <c r="QWX870" s="204"/>
      <c r="QWY870" s="204"/>
      <c r="QWZ870" s="204"/>
      <c r="QXA870" s="204"/>
      <c r="QXB870" s="204"/>
      <c r="QXC870" s="204"/>
      <c r="QXD870" s="204"/>
      <c r="QXE870" s="204"/>
      <c r="QXF870" s="204"/>
      <c r="QXG870" s="204"/>
      <c r="QXH870" s="204"/>
      <c r="QXI870" s="204"/>
      <c r="QXJ870" s="204"/>
      <c r="QXK870" s="204"/>
      <c r="QXL870" s="204"/>
      <c r="QXM870" s="204"/>
      <c r="QXN870" s="204"/>
      <c r="QXO870" s="204"/>
      <c r="QXP870" s="204"/>
      <c r="QXQ870" s="204"/>
      <c r="QXR870" s="204"/>
      <c r="QXS870" s="204"/>
      <c r="QXT870" s="204"/>
      <c r="QXU870" s="204"/>
      <c r="QXV870" s="204"/>
      <c r="QXW870" s="204"/>
      <c r="QXX870" s="204"/>
      <c r="QXY870" s="204"/>
      <c r="QXZ870" s="204"/>
      <c r="QYA870" s="204"/>
      <c r="QYB870" s="204"/>
      <c r="QYC870" s="204"/>
      <c r="QYD870" s="204"/>
      <c r="QYE870" s="204"/>
      <c r="QYF870" s="204"/>
      <c r="QYG870" s="204"/>
      <c r="QYH870" s="204"/>
      <c r="QYI870" s="204"/>
      <c r="QYJ870" s="204"/>
      <c r="QYK870" s="204"/>
      <c r="QYL870" s="204"/>
      <c r="QYM870" s="204"/>
      <c r="QYN870" s="204"/>
      <c r="QYO870" s="204"/>
      <c r="QYP870" s="204"/>
      <c r="QYQ870" s="204"/>
      <c r="QYR870" s="204"/>
      <c r="QYS870" s="204"/>
      <c r="QYT870" s="204"/>
      <c r="QYU870" s="204"/>
      <c r="QYV870" s="204"/>
      <c r="QYW870" s="204"/>
      <c r="QYX870" s="204"/>
      <c r="QYY870" s="204"/>
      <c r="QYZ870" s="204"/>
      <c r="QZA870" s="204"/>
      <c r="QZB870" s="204"/>
      <c r="QZC870" s="204"/>
      <c r="QZD870" s="204"/>
      <c r="QZE870" s="204"/>
      <c r="QZF870" s="204"/>
      <c r="QZG870" s="204"/>
      <c r="QZH870" s="204"/>
      <c r="QZI870" s="204"/>
      <c r="QZJ870" s="204"/>
      <c r="QZK870" s="204"/>
      <c r="QZL870" s="204"/>
      <c r="QZM870" s="204"/>
      <c r="QZN870" s="204"/>
      <c r="QZO870" s="204"/>
      <c r="QZP870" s="204"/>
      <c r="QZQ870" s="204"/>
      <c r="QZR870" s="204"/>
      <c r="QZS870" s="204"/>
      <c r="QZT870" s="204"/>
      <c r="QZU870" s="204"/>
      <c r="QZV870" s="204"/>
      <c r="QZW870" s="204"/>
      <c r="QZX870" s="204"/>
      <c r="QZY870" s="204"/>
      <c r="QZZ870" s="204"/>
      <c r="RAA870" s="204"/>
      <c r="RAB870" s="204"/>
      <c r="RAC870" s="204"/>
      <c r="RAD870" s="204"/>
      <c r="RAE870" s="204"/>
      <c r="RAF870" s="204"/>
      <c r="RAG870" s="204"/>
      <c r="RAH870" s="204"/>
      <c r="RAI870" s="204"/>
      <c r="RAJ870" s="204"/>
      <c r="RAK870" s="204"/>
      <c r="RAL870" s="204"/>
      <c r="RAM870" s="204"/>
      <c r="RAN870" s="204"/>
      <c r="RAO870" s="204"/>
      <c r="RAP870" s="204"/>
      <c r="RAQ870" s="204"/>
      <c r="RAR870" s="204"/>
      <c r="RAS870" s="204"/>
      <c r="RAT870" s="204"/>
      <c r="RAU870" s="204"/>
      <c r="RAV870" s="204"/>
      <c r="RAW870" s="204"/>
      <c r="RAX870" s="204"/>
      <c r="RAY870" s="204"/>
      <c r="RAZ870" s="204"/>
      <c r="RBA870" s="204"/>
      <c r="RBB870" s="204"/>
      <c r="RBC870" s="204"/>
      <c r="RBD870" s="204"/>
      <c r="RBE870" s="204"/>
      <c r="RBF870" s="204"/>
      <c r="RBG870" s="204"/>
      <c r="RBH870" s="204"/>
      <c r="RBI870" s="204"/>
      <c r="RBJ870" s="204"/>
      <c r="RBK870" s="204"/>
      <c r="RBL870" s="204"/>
      <c r="RBM870" s="204"/>
      <c r="RBN870" s="204"/>
      <c r="RBO870" s="204"/>
      <c r="RBP870" s="204"/>
      <c r="RBQ870" s="204"/>
      <c r="RBR870" s="204"/>
      <c r="RBS870" s="204"/>
      <c r="RBT870" s="204"/>
      <c r="RBU870" s="204"/>
      <c r="RBV870" s="204"/>
      <c r="RBW870" s="204"/>
      <c r="RBX870" s="204"/>
      <c r="RBY870" s="204"/>
      <c r="RBZ870" s="204"/>
      <c r="RCA870" s="204"/>
      <c r="RCB870" s="204"/>
      <c r="RCC870" s="204"/>
      <c r="RCD870" s="204"/>
      <c r="RCE870" s="204"/>
      <c r="RCF870" s="204"/>
      <c r="RCG870" s="204"/>
      <c r="RCH870" s="204"/>
      <c r="RCI870" s="204"/>
      <c r="RCJ870" s="204"/>
      <c r="RCK870" s="204"/>
      <c r="RCL870" s="204"/>
      <c r="RCM870" s="204"/>
      <c r="RCN870" s="204"/>
      <c r="RCO870" s="204"/>
      <c r="RCP870" s="204"/>
      <c r="RCQ870" s="204"/>
      <c r="RCR870" s="204"/>
      <c r="RCS870" s="204"/>
      <c r="RCT870" s="204"/>
      <c r="RCU870" s="204"/>
      <c r="RCV870" s="204"/>
      <c r="RCW870" s="204"/>
      <c r="RCX870" s="204"/>
      <c r="RCY870" s="204"/>
      <c r="RCZ870" s="204"/>
      <c r="RDA870" s="204"/>
      <c r="RDB870" s="204"/>
      <c r="RDC870" s="204"/>
      <c r="RDD870" s="204"/>
      <c r="RDE870" s="204"/>
      <c r="RDF870" s="204"/>
      <c r="RDG870" s="204"/>
      <c r="RDH870" s="204"/>
      <c r="RDI870" s="204"/>
      <c r="RDJ870" s="204"/>
      <c r="RDK870" s="204"/>
      <c r="RDL870" s="204"/>
      <c r="RDM870" s="204"/>
      <c r="RDN870" s="204"/>
      <c r="RDO870" s="204"/>
      <c r="RDP870" s="204"/>
      <c r="RDQ870" s="204"/>
      <c r="RDR870" s="204"/>
      <c r="RDS870" s="204"/>
      <c r="RDT870" s="204"/>
      <c r="RDU870" s="204"/>
      <c r="RDV870" s="204"/>
      <c r="RDW870" s="204"/>
      <c r="RDX870" s="204"/>
      <c r="RDY870" s="204"/>
      <c r="RDZ870" s="204"/>
      <c r="REA870" s="204"/>
      <c r="REB870" s="204"/>
      <c r="REC870" s="204"/>
      <c r="RED870" s="204"/>
      <c r="REE870" s="204"/>
      <c r="REF870" s="204"/>
      <c r="REG870" s="204"/>
      <c r="REH870" s="204"/>
      <c r="REI870" s="204"/>
      <c r="REJ870" s="204"/>
      <c r="REK870" s="204"/>
      <c r="REL870" s="204"/>
      <c r="REM870" s="204"/>
      <c r="REN870" s="204"/>
      <c r="REO870" s="204"/>
      <c r="REP870" s="204"/>
      <c r="REQ870" s="204"/>
      <c r="RER870" s="204"/>
      <c r="RES870" s="204"/>
      <c r="RET870" s="204"/>
      <c r="REU870" s="204"/>
      <c r="REV870" s="204"/>
      <c r="REW870" s="204"/>
      <c r="REX870" s="204"/>
      <c r="REY870" s="204"/>
      <c r="REZ870" s="204"/>
      <c r="RFA870" s="204"/>
      <c r="RFB870" s="204"/>
      <c r="RFC870" s="204"/>
      <c r="RFD870" s="204"/>
      <c r="RFE870" s="204"/>
      <c r="RFF870" s="204"/>
      <c r="RFG870" s="204"/>
      <c r="RFH870" s="204"/>
      <c r="RFI870" s="204"/>
      <c r="RFJ870" s="204"/>
      <c r="RFK870" s="204"/>
      <c r="RFL870" s="204"/>
      <c r="RFM870" s="204"/>
      <c r="RFN870" s="204"/>
      <c r="RFO870" s="204"/>
      <c r="RFP870" s="204"/>
      <c r="RFQ870" s="204"/>
      <c r="RFR870" s="204"/>
      <c r="RFS870" s="204"/>
      <c r="RFT870" s="204"/>
      <c r="RFU870" s="204"/>
      <c r="RFV870" s="204"/>
      <c r="RFW870" s="204"/>
      <c r="RFX870" s="204"/>
      <c r="RFY870" s="204"/>
      <c r="RFZ870" s="204"/>
      <c r="RGA870" s="204"/>
      <c r="RGB870" s="204"/>
      <c r="RGC870" s="204"/>
      <c r="RGD870" s="204"/>
      <c r="RGE870" s="204"/>
      <c r="RGF870" s="204"/>
      <c r="RGG870" s="204"/>
      <c r="RGH870" s="204"/>
      <c r="RGI870" s="204"/>
      <c r="RGJ870" s="204"/>
      <c r="RGK870" s="204"/>
      <c r="RGL870" s="204"/>
      <c r="RGM870" s="204"/>
      <c r="RGN870" s="204"/>
      <c r="RGO870" s="204"/>
      <c r="RGP870" s="204"/>
      <c r="RGQ870" s="204"/>
      <c r="RGR870" s="204"/>
      <c r="RGS870" s="204"/>
      <c r="RGT870" s="204"/>
      <c r="RGU870" s="204"/>
      <c r="RGV870" s="204"/>
      <c r="RGW870" s="204"/>
      <c r="RGX870" s="204"/>
      <c r="RGY870" s="204"/>
      <c r="RGZ870" s="204"/>
      <c r="RHA870" s="204"/>
      <c r="RHB870" s="204"/>
      <c r="RHC870" s="204"/>
      <c r="RHD870" s="204"/>
      <c r="RHE870" s="204"/>
      <c r="RHF870" s="204"/>
      <c r="RHG870" s="204"/>
      <c r="RHH870" s="204"/>
      <c r="RHI870" s="204"/>
      <c r="RHJ870" s="204"/>
      <c r="RHK870" s="204"/>
      <c r="RHL870" s="204"/>
      <c r="RHM870" s="204"/>
      <c r="RHN870" s="204"/>
      <c r="RHO870" s="204"/>
      <c r="RHP870" s="204"/>
      <c r="RHQ870" s="204"/>
      <c r="RHR870" s="204"/>
      <c r="RHS870" s="204"/>
      <c r="RHT870" s="204"/>
      <c r="RHU870" s="204"/>
      <c r="RHV870" s="204"/>
      <c r="RHW870" s="204"/>
      <c r="RHX870" s="204"/>
      <c r="RHY870" s="204"/>
      <c r="RHZ870" s="204"/>
      <c r="RIA870" s="204"/>
      <c r="RIB870" s="204"/>
      <c r="RIC870" s="204"/>
      <c r="RID870" s="204"/>
      <c r="RIE870" s="204"/>
      <c r="RIF870" s="204"/>
      <c r="RIG870" s="204"/>
      <c r="RIH870" s="204"/>
      <c r="RII870" s="204"/>
      <c r="RIJ870" s="204"/>
      <c r="RIK870" s="204"/>
      <c r="RIL870" s="204"/>
      <c r="RIM870" s="204"/>
      <c r="RIN870" s="204"/>
      <c r="RIO870" s="204"/>
      <c r="RIP870" s="204"/>
      <c r="RIQ870" s="204"/>
      <c r="RIR870" s="204"/>
      <c r="RIS870" s="204"/>
      <c r="RIT870" s="204"/>
      <c r="RIU870" s="204"/>
      <c r="RIV870" s="204"/>
      <c r="RIW870" s="204"/>
      <c r="RIX870" s="204"/>
      <c r="RIY870" s="204"/>
      <c r="RIZ870" s="204"/>
      <c r="RJA870" s="204"/>
      <c r="RJB870" s="204"/>
      <c r="RJC870" s="204"/>
      <c r="RJD870" s="204"/>
      <c r="RJE870" s="204"/>
      <c r="RJF870" s="204"/>
      <c r="RJG870" s="204"/>
      <c r="RJH870" s="204"/>
      <c r="RJI870" s="204"/>
      <c r="RJJ870" s="204"/>
      <c r="RJK870" s="204"/>
      <c r="RJL870" s="204"/>
      <c r="RJM870" s="204"/>
      <c r="RJN870" s="204"/>
      <c r="RJO870" s="204"/>
      <c r="RJP870" s="204"/>
      <c r="RJQ870" s="204"/>
      <c r="RJR870" s="204"/>
      <c r="RJS870" s="204"/>
      <c r="RJT870" s="204"/>
      <c r="RJU870" s="204"/>
      <c r="RJV870" s="204"/>
      <c r="RJW870" s="204"/>
      <c r="RJX870" s="204"/>
      <c r="RJY870" s="204"/>
      <c r="RJZ870" s="204"/>
      <c r="RKA870" s="204"/>
      <c r="RKB870" s="204"/>
      <c r="RKC870" s="204"/>
      <c r="RKD870" s="204"/>
      <c r="RKE870" s="204"/>
      <c r="RKF870" s="204"/>
      <c r="RKG870" s="204"/>
      <c r="RKH870" s="204"/>
      <c r="RKI870" s="204"/>
      <c r="RKJ870" s="204"/>
      <c r="RKK870" s="204"/>
      <c r="RKL870" s="204"/>
      <c r="RKM870" s="204"/>
      <c r="RKN870" s="204"/>
      <c r="RKO870" s="204"/>
      <c r="RKP870" s="204"/>
      <c r="RKQ870" s="204"/>
      <c r="RKR870" s="204"/>
      <c r="RKS870" s="204"/>
      <c r="RKT870" s="204"/>
      <c r="RKU870" s="204"/>
      <c r="RKV870" s="204"/>
      <c r="RKW870" s="204"/>
      <c r="RKX870" s="204"/>
      <c r="RKY870" s="204"/>
      <c r="RKZ870" s="204"/>
      <c r="RLA870" s="204"/>
      <c r="RLB870" s="204"/>
      <c r="RLC870" s="204"/>
      <c r="RLD870" s="204"/>
      <c r="RLE870" s="204"/>
      <c r="RLF870" s="204"/>
      <c r="RLG870" s="204"/>
      <c r="RLH870" s="204"/>
      <c r="RLI870" s="204"/>
      <c r="RLJ870" s="204"/>
      <c r="RLK870" s="204"/>
      <c r="RLL870" s="204"/>
      <c r="RLM870" s="204"/>
      <c r="RLN870" s="204"/>
      <c r="RLO870" s="204"/>
      <c r="RLP870" s="204"/>
      <c r="RLQ870" s="204"/>
      <c r="RLR870" s="204"/>
      <c r="RLS870" s="204"/>
      <c r="RLT870" s="204"/>
      <c r="RLU870" s="204"/>
      <c r="RLV870" s="204"/>
      <c r="RLW870" s="204"/>
      <c r="RLX870" s="204"/>
      <c r="RLY870" s="204"/>
      <c r="RLZ870" s="204"/>
      <c r="RMA870" s="204"/>
      <c r="RMB870" s="204"/>
      <c r="RMC870" s="204"/>
      <c r="RMD870" s="204"/>
      <c r="RME870" s="204"/>
      <c r="RMF870" s="204"/>
      <c r="RMG870" s="204"/>
      <c r="RMH870" s="204"/>
      <c r="RMI870" s="204"/>
      <c r="RMJ870" s="204"/>
      <c r="RMK870" s="204"/>
      <c r="RML870" s="204"/>
      <c r="RMM870" s="204"/>
      <c r="RMN870" s="204"/>
      <c r="RMO870" s="204"/>
      <c r="RMP870" s="204"/>
      <c r="RMQ870" s="204"/>
      <c r="RMR870" s="204"/>
      <c r="RMS870" s="204"/>
      <c r="RMT870" s="204"/>
      <c r="RMU870" s="204"/>
      <c r="RMV870" s="204"/>
      <c r="RMW870" s="204"/>
      <c r="RMX870" s="204"/>
      <c r="RMY870" s="204"/>
      <c r="RMZ870" s="204"/>
      <c r="RNA870" s="204"/>
      <c r="RNB870" s="204"/>
      <c r="RNC870" s="204"/>
      <c r="RND870" s="204"/>
      <c r="RNE870" s="204"/>
      <c r="RNF870" s="204"/>
      <c r="RNG870" s="204"/>
      <c r="RNH870" s="204"/>
      <c r="RNI870" s="204"/>
      <c r="RNJ870" s="204"/>
      <c r="RNK870" s="204"/>
      <c r="RNL870" s="204"/>
      <c r="RNM870" s="204"/>
      <c r="RNN870" s="204"/>
      <c r="RNO870" s="204"/>
      <c r="RNP870" s="204"/>
      <c r="RNQ870" s="204"/>
      <c r="RNR870" s="204"/>
      <c r="RNS870" s="204"/>
      <c r="RNT870" s="204"/>
      <c r="RNU870" s="204"/>
      <c r="RNV870" s="204"/>
      <c r="RNW870" s="204"/>
      <c r="RNX870" s="204"/>
      <c r="RNY870" s="204"/>
      <c r="RNZ870" s="204"/>
      <c r="ROA870" s="204"/>
      <c r="ROB870" s="204"/>
      <c r="ROC870" s="204"/>
      <c r="ROD870" s="204"/>
      <c r="ROE870" s="204"/>
      <c r="ROF870" s="204"/>
      <c r="ROG870" s="204"/>
      <c r="ROH870" s="204"/>
      <c r="ROI870" s="204"/>
      <c r="ROJ870" s="204"/>
      <c r="ROK870" s="204"/>
      <c r="ROL870" s="204"/>
      <c r="ROM870" s="204"/>
      <c r="RON870" s="204"/>
      <c r="ROO870" s="204"/>
      <c r="ROP870" s="204"/>
      <c r="ROQ870" s="204"/>
      <c r="ROR870" s="204"/>
      <c r="ROS870" s="204"/>
      <c r="ROT870" s="204"/>
      <c r="ROU870" s="204"/>
      <c r="ROV870" s="204"/>
      <c r="ROW870" s="204"/>
      <c r="ROX870" s="204"/>
      <c r="ROY870" s="204"/>
      <c r="ROZ870" s="204"/>
      <c r="RPA870" s="204"/>
      <c r="RPB870" s="204"/>
      <c r="RPC870" s="204"/>
      <c r="RPD870" s="204"/>
      <c r="RPE870" s="204"/>
      <c r="RPF870" s="204"/>
      <c r="RPG870" s="204"/>
      <c r="RPH870" s="204"/>
      <c r="RPI870" s="204"/>
      <c r="RPJ870" s="204"/>
      <c r="RPK870" s="204"/>
      <c r="RPL870" s="204"/>
      <c r="RPM870" s="204"/>
      <c r="RPN870" s="204"/>
      <c r="RPO870" s="204"/>
      <c r="RPP870" s="204"/>
      <c r="RPQ870" s="204"/>
      <c r="RPR870" s="204"/>
      <c r="RPS870" s="204"/>
      <c r="RPT870" s="204"/>
      <c r="RPU870" s="204"/>
      <c r="RPV870" s="204"/>
      <c r="RPW870" s="204"/>
      <c r="RPX870" s="204"/>
      <c r="RPY870" s="204"/>
      <c r="RPZ870" s="204"/>
      <c r="RQA870" s="204"/>
      <c r="RQB870" s="204"/>
      <c r="RQC870" s="204"/>
      <c r="RQD870" s="204"/>
      <c r="RQE870" s="204"/>
      <c r="RQF870" s="204"/>
      <c r="RQG870" s="204"/>
      <c r="RQH870" s="204"/>
      <c r="RQI870" s="204"/>
      <c r="RQJ870" s="204"/>
      <c r="RQK870" s="204"/>
      <c r="RQL870" s="204"/>
      <c r="RQM870" s="204"/>
      <c r="RQN870" s="204"/>
      <c r="RQO870" s="204"/>
      <c r="RQP870" s="204"/>
      <c r="RQQ870" s="204"/>
      <c r="RQR870" s="204"/>
      <c r="RQS870" s="204"/>
      <c r="RQT870" s="204"/>
      <c r="RQU870" s="204"/>
      <c r="RQV870" s="204"/>
      <c r="RQW870" s="204"/>
      <c r="RQX870" s="204"/>
      <c r="RQY870" s="204"/>
      <c r="RQZ870" s="204"/>
      <c r="RRA870" s="204"/>
      <c r="RRB870" s="204"/>
      <c r="RRC870" s="204"/>
      <c r="RRD870" s="204"/>
      <c r="RRE870" s="204"/>
      <c r="RRF870" s="204"/>
      <c r="RRG870" s="204"/>
      <c r="RRH870" s="204"/>
      <c r="RRI870" s="204"/>
      <c r="RRJ870" s="204"/>
      <c r="RRK870" s="204"/>
      <c r="RRL870" s="204"/>
      <c r="RRM870" s="204"/>
      <c r="RRN870" s="204"/>
      <c r="RRO870" s="204"/>
      <c r="RRP870" s="204"/>
      <c r="RRQ870" s="204"/>
      <c r="RRR870" s="204"/>
      <c r="RRS870" s="204"/>
      <c r="RRT870" s="204"/>
      <c r="RRU870" s="204"/>
      <c r="RRV870" s="204"/>
      <c r="RRW870" s="204"/>
      <c r="RRX870" s="204"/>
      <c r="RRY870" s="204"/>
      <c r="RRZ870" s="204"/>
      <c r="RSA870" s="204"/>
      <c r="RSB870" s="204"/>
      <c r="RSC870" s="204"/>
      <c r="RSD870" s="204"/>
      <c r="RSE870" s="204"/>
      <c r="RSF870" s="204"/>
      <c r="RSG870" s="204"/>
      <c r="RSH870" s="204"/>
      <c r="RSI870" s="204"/>
      <c r="RSJ870" s="204"/>
      <c r="RSK870" s="204"/>
      <c r="RSL870" s="204"/>
      <c r="RSM870" s="204"/>
      <c r="RSN870" s="204"/>
      <c r="RSO870" s="204"/>
      <c r="RSP870" s="204"/>
      <c r="RSQ870" s="204"/>
      <c r="RSR870" s="204"/>
      <c r="RSS870" s="204"/>
      <c r="RST870" s="204"/>
      <c r="RSU870" s="204"/>
      <c r="RSV870" s="204"/>
      <c r="RSW870" s="204"/>
      <c r="RSX870" s="204"/>
      <c r="RSY870" s="204"/>
      <c r="RSZ870" s="204"/>
      <c r="RTA870" s="204"/>
      <c r="RTB870" s="204"/>
      <c r="RTC870" s="204"/>
      <c r="RTD870" s="204"/>
      <c r="RTE870" s="204"/>
      <c r="RTF870" s="204"/>
      <c r="RTG870" s="204"/>
      <c r="RTH870" s="204"/>
      <c r="RTI870" s="204"/>
      <c r="RTJ870" s="204"/>
      <c r="RTK870" s="204"/>
      <c r="RTL870" s="204"/>
      <c r="RTM870" s="204"/>
      <c r="RTN870" s="204"/>
      <c r="RTO870" s="204"/>
      <c r="RTP870" s="204"/>
      <c r="RTQ870" s="204"/>
      <c r="RTR870" s="204"/>
      <c r="RTS870" s="204"/>
      <c r="RTT870" s="204"/>
      <c r="RTU870" s="204"/>
      <c r="RTV870" s="204"/>
      <c r="RTW870" s="204"/>
      <c r="RTX870" s="204"/>
      <c r="RTY870" s="204"/>
      <c r="RTZ870" s="204"/>
      <c r="RUA870" s="204"/>
      <c r="RUB870" s="204"/>
      <c r="RUC870" s="204"/>
      <c r="RUD870" s="204"/>
      <c r="RUE870" s="204"/>
      <c r="RUF870" s="204"/>
      <c r="RUG870" s="204"/>
      <c r="RUH870" s="204"/>
      <c r="RUI870" s="204"/>
      <c r="RUJ870" s="204"/>
      <c r="RUK870" s="204"/>
      <c r="RUL870" s="204"/>
      <c r="RUM870" s="204"/>
      <c r="RUN870" s="204"/>
      <c r="RUO870" s="204"/>
      <c r="RUP870" s="204"/>
      <c r="RUQ870" s="204"/>
      <c r="RUR870" s="204"/>
      <c r="RUS870" s="204"/>
      <c r="RUT870" s="204"/>
      <c r="RUU870" s="204"/>
      <c r="RUV870" s="204"/>
      <c r="RUW870" s="204"/>
      <c r="RUX870" s="204"/>
      <c r="RUY870" s="204"/>
      <c r="RUZ870" s="204"/>
      <c r="RVA870" s="204"/>
      <c r="RVB870" s="204"/>
      <c r="RVC870" s="204"/>
      <c r="RVD870" s="204"/>
      <c r="RVE870" s="204"/>
      <c r="RVF870" s="204"/>
      <c r="RVG870" s="204"/>
      <c r="RVH870" s="204"/>
      <c r="RVI870" s="204"/>
      <c r="RVJ870" s="204"/>
      <c r="RVK870" s="204"/>
      <c r="RVL870" s="204"/>
      <c r="RVM870" s="204"/>
      <c r="RVN870" s="204"/>
      <c r="RVO870" s="204"/>
      <c r="RVP870" s="204"/>
      <c r="RVQ870" s="204"/>
      <c r="RVR870" s="204"/>
      <c r="RVS870" s="204"/>
      <c r="RVT870" s="204"/>
      <c r="RVU870" s="204"/>
      <c r="RVV870" s="204"/>
      <c r="RVW870" s="204"/>
      <c r="RVX870" s="204"/>
      <c r="RVY870" s="204"/>
      <c r="RVZ870" s="204"/>
      <c r="RWA870" s="204"/>
      <c r="RWB870" s="204"/>
      <c r="RWC870" s="204"/>
      <c r="RWD870" s="204"/>
      <c r="RWE870" s="204"/>
      <c r="RWF870" s="204"/>
      <c r="RWG870" s="204"/>
      <c r="RWH870" s="204"/>
      <c r="RWI870" s="204"/>
      <c r="RWJ870" s="204"/>
      <c r="RWK870" s="204"/>
      <c r="RWL870" s="204"/>
      <c r="RWM870" s="204"/>
      <c r="RWN870" s="204"/>
      <c r="RWO870" s="204"/>
      <c r="RWP870" s="204"/>
      <c r="RWQ870" s="204"/>
      <c r="RWR870" s="204"/>
      <c r="RWS870" s="204"/>
      <c r="RWT870" s="204"/>
      <c r="RWU870" s="204"/>
      <c r="RWV870" s="204"/>
      <c r="RWW870" s="204"/>
      <c r="RWX870" s="204"/>
      <c r="RWY870" s="204"/>
      <c r="RWZ870" s="204"/>
      <c r="RXA870" s="204"/>
      <c r="RXB870" s="204"/>
      <c r="RXC870" s="204"/>
      <c r="RXD870" s="204"/>
      <c r="RXE870" s="204"/>
      <c r="RXF870" s="204"/>
      <c r="RXG870" s="204"/>
      <c r="RXH870" s="204"/>
      <c r="RXI870" s="204"/>
      <c r="RXJ870" s="204"/>
      <c r="RXK870" s="204"/>
      <c r="RXL870" s="204"/>
      <c r="RXM870" s="204"/>
      <c r="RXN870" s="204"/>
      <c r="RXO870" s="204"/>
      <c r="RXP870" s="204"/>
      <c r="RXQ870" s="204"/>
      <c r="RXR870" s="204"/>
      <c r="RXS870" s="204"/>
      <c r="RXT870" s="204"/>
      <c r="RXU870" s="204"/>
      <c r="RXV870" s="204"/>
      <c r="RXW870" s="204"/>
      <c r="RXX870" s="204"/>
      <c r="RXY870" s="204"/>
      <c r="RXZ870" s="204"/>
      <c r="RYA870" s="204"/>
      <c r="RYB870" s="204"/>
      <c r="RYC870" s="204"/>
      <c r="RYD870" s="204"/>
      <c r="RYE870" s="204"/>
      <c r="RYF870" s="204"/>
      <c r="RYG870" s="204"/>
      <c r="RYH870" s="204"/>
      <c r="RYI870" s="204"/>
      <c r="RYJ870" s="204"/>
      <c r="RYK870" s="204"/>
      <c r="RYL870" s="204"/>
      <c r="RYM870" s="204"/>
      <c r="RYN870" s="204"/>
      <c r="RYO870" s="204"/>
      <c r="RYP870" s="204"/>
      <c r="RYQ870" s="204"/>
      <c r="RYR870" s="204"/>
      <c r="RYS870" s="204"/>
      <c r="RYT870" s="204"/>
      <c r="RYU870" s="204"/>
      <c r="RYV870" s="204"/>
      <c r="RYW870" s="204"/>
      <c r="RYX870" s="204"/>
      <c r="RYY870" s="204"/>
      <c r="RYZ870" s="204"/>
      <c r="RZA870" s="204"/>
      <c r="RZB870" s="204"/>
      <c r="RZC870" s="204"/>
      <c r="RZD870" s="204"/>
      <c r="RZE870" s="204"/>
      <c r="RZF870" s="204"/>
      <c r="RZG870" s="204"/>
      <c r="RZH870" s="204"/>
      <c r="RZI870" s="204"/>
      <c r="RZJ870" s="204"/>
      <c r="RZK870" s="204"/>
      <c r="RZL870" s="204"/>
      <c r="RZM870" s="204"/>
      <c r="RZN870" s="204"/>
      <c r="RZO870" s="204"/>
      <c r="RZP870" s="204"/>
      <c r="RZQ870" s="204"/>
      <c r="RZR870" s="204"/>
      <c r="RZS870" s="204"/>
      <c r="RZT870" s="204"/>
      <c r="RZU870" s="204"/>
      <c r="RZV870" s="204"/>
      <c r="RZW870" s="204"/>
      <c r="RZX870" s="204"/>
      <c r="RZY870" s="204"/>
      <c r="RZZ870" s="204"/>
      <c r="SAA870" s="204"/>
      <c r="SAB870" s="204"/>
      <c r="SAC870" s="204"/>
      <c r="SAD870" s="204"/>
      <c r="SAE870" s="204"/>
      <c r="SAF870" s="204"/>
      <c r="SAG870" s="204"/>
      <c r="SAH870" s="204"/>
      <c r="SAI870" s="204"/>
      <c r="SAJ870" s="204"/>
      <c r="SAK870" s="204"/>
      <c r="SAL870" s="204"/>
      <c r="SAM870" s="204"/>
      <c r="SAN870" s="204"/>
      <c r="SAO870" s="204"/>
      <c r="SAP870" s="204"/>
      <c r="SAQ870" s="204"/>
      <c r="SAR870" s="204"/>
      <c r="SAS870" s="204"/>
      <c r="SAT870" s="204"/>
      <c r="SAU870" s="204"/>
      <c r="SAV870" s="204"/>
      <c r="SAW870" s="204"/>
      <c r="SAX870" s="204"/>
      <c r="SAY870" s="204"/>
      <c r="SAZ870" s="204"/>
      <c r="SBA870" s="204"/>
      <c r="SBB870" s="204"/>
      <c r="SBC870" s="204"/>
      <c r="SBD870" s="204"/>
      <c r="SBE870" s="204"/>
      <c r="SBF870" s="204"/>
      <c r="SBG870" s="204"/>
      <c r="SBH870" s="204"/>
      <c r="SBI870" s="204"/>
      <c r="SBJ870" s="204"/>
      <c r="SBK870" s="204"/>
      <c r="SBL870" s="204"/>
      <c r="SBM870" s="204"/>
      <c r="SBN870" s="204"/>
      <c r="SBO870" s="204"/>
      <c r="SBP870" s="204"/>
      <c r="SBQ870" s="204"/>
      <c r="SBR870" s="204"/>
      <c r="SBS870" s="204"/>
      <c r="SBT870" s="204"/>
      <c r="SBU870" s="204"/>
      <c r="SBV870" s="204"/>
      <c r="SBW870" s="204"/>
      <c r="SBX870" s="204"/>
      <c r="SBY870" s="204"/>
      <c r="SBZ870" s="204"/>
      <c r="SCA870" s="204"/>
      <c r="SCB870" s="204"/>
      <c r="SCC870" s="204"/>
      <c r="SCD870" s="204"/>
      <c r="SCE870" s="204"/>
      <c r="SCF870" s="204"/>
      <c r="SCG870" s="204"/>
      <c r="SCH870" s="204"/>
      <c r="SCI870" s="204"/>
      <c r="SCJ870" s="204"/>
      <c r="SCK870" s="204"/>
      <c r="SCL870" s="204"/>
      <c r="SCM870" s="204"/>
      <c r="SCN870" s="204"/>
      <c r="SCO870" s="204"/>
      <c r="SCP870" s="204"/>
      <c r="SCQ870" s="204"/>
      <c r="SCR870" s="204"/>
      <c r="SCS870" s="204"/>
      <c r="SCT870" s="204"/>
      <c r="SCU870" s="204"/>
      <c r="SCV870" s="204"/>
      <c r="SCW870" s="204"/>
      <c r="SCX870" s="204"/>
      <c r="SCY870" s="204"/>
      <c r="SCZ870" s="204"/>
      <c r="SDA870" s="204"/>
      <c r="SDB870" s="204"/>
      <c r="SDC870" s="204"/>
      <c r="SDD870" s="204"/>
      <c r="SDE870" s="204"/>
      <c r="SDF870" s="204"/>
      <c r="SDG870" s="204"/>
      <c r="SDH870" s="204"/>
      <c r="SDI870" s="204"/>
      <c r="SDJ870" s="204"/>
      <c r="SDK870" s="204"/>
      <c r="SDL870" s="204"/>
      <c r="SDM870" s="204"/>
      <c r="SDN870" s="204"/>
      <c r="SDO870" s="204"/>
      <c r="SDP870" s="204"/>
      <c r="SDQ870" s="204"/>
      <c r="SDR870" s="204"/>
      <c r="SDS870" s="204"/>
      <c r="SDT870" s="204"/>
      <c r="SDU870" s="204"/>
      <c r="SDV870" s="204"/>
      <c r="SDW870" s="204"/>
      <c r="SDX870" s="204"/>
      <c r="SDY870" s="204"/>
      <c r="SDZ870" s="204"/>
      <c r="SEA870" s="204"/>
      <c r="SEB870" s="204"/>
      <c r="SEC870" s="204"/>
      <c r="SED870" s="204"/>
      <c r="SEE870" s="204"/>
      <c r="SEF870" s="204"/>
      <c r="SEG870" s="204"/>
      <c r="SEH870" s="204"/>
      <c r="SEI870" s="204"/>
      <c r="SEJ870" s="204"/>
      <c r="SEK870" s="204"/>
      <c r="SEL870" s="204"/>
      <c r="SEM870" s="204"/>
      <c r="SEN870" s="204"/>
      <c r="SEO870" s="204"/>
      <c r="SEP870" s="204"/>
      <c r="SEQ870" s="204"/>
      <c r="SER870" s="204"/>
      <c r="SES870" s="204"/>
      <c r="SET870" s="204"/>
      <c r="SEU870" s="204"/>
      <c r="SEV870" s="204"/>
      <c r="SEW870" s="204"/>
      <c r="SEX870" s="204"/>
      <c r="SEY870" s="204"/>
      <c r="SEZ870" s="204"/>
      <c r="SFA870" s="204"/>
      <c r="SFB870" s="204"/>
      <c r="SFC870" s="204"/>
      <c r="SFD870" s="204"/>
      <c r="SFE870" s="204"/>
      <c r="SFF870" s="204"/>
      <c r="SFG870" s="204"/>
      <c r="SFH870" s="204"/>
      <c r="SFI870" s="204"/>
      <c r="SFJ870" s="204"/>
      <c r="SFK870" s="204"/>
      <c r="SFL870" s="204"/>
      <c r="SFM870" s="204"/>
      <c r="SFN870" s="204"/>
      <c r="SFO870" s="204"/>
      <c r="SFP870" s="204"/>
      <c r="SFQ870" s="204"/>
      <c r="SFR870" s="204"/>
      <c r="SFS870" s="204"/>
      <c r="SFT870" s="204"/>
      <c r="SFU870" s="204"/>
      <c r="SFV870" s="204"/>
      <c r="SFW870" s="204"/>
      <c r="SFX870" s="204"/>
      <c r="SFY870" s="204"/>
      <c r="SFZ870" s="204"/>
      <c r="SGA870" s="204"/>
      <c r="SGB870" s="204"/>
      <c r="SGC870" s="204"/>
      <c r="SGD870" s="204"/>
      <c r="SGE870" s="204"/>
      <c r="SGF870" s="204"/>
      <c r="SGG870" s="204"/>
      <c r="SGH870" s="204"/>
      <c r="SGI870" s="204"/>
      <c r="SGJ870" s="204"/>
      <c r="SGK870" s="204"/>
      <c r="SGL870" s="204"/>
      <c r="SGM870" s="204"/>
      <c r="SGN870" s="204"/>
      <c r="SGO870" s="204"/>
      <c r="SGP870" s="204"/>
      <c r="SGQ870" s="204"/>
      <c r="SGR870" s="204"/>
      <c r="SGS870" s="204"/>
      <c r="SGT870" s="204"/>
      <c r="SGU870" s="204"/>
      <c r="SGV870" s="204"/>
      <c r="SGW870" s="204"/>
      <c r="SGX870" s="204"/>
      <c r="SGY870" s="204"/>
      <c r="SGZ870" s="204"/>
      <c r="SHA870" s="204"/>
      <c r="SHB870" s="204"/>
      <c r="SHC870" s="204"/>
      <c r="SHD870" s="204"/>
      <c r="SHE870" s="204"/>
      <c r="SHF870" s="204"/>
      <c r="SHG870" s="204"/>
      <c r="SHH870" s="204"/>
      <c r="SHI870" s="204"/>
      <c r="SHJ870" s="204"/>
      <c r="SHK870" s="204"/>
      <c r="SHL870" s="204"/>
      <c r="SHM870" s="204"/>
      <c r="SHN870" s="204"/>
      <c r="SHO870" s="204"/>
      <c r="SHP870" s="204"/>
      <c r="SHQ870" s="204"/>
      <c r="SHR870" s="204"/>
      <c r="SHS870" s="204"/>
      <c r="SHT870" s="204"/>
      <c r="SHU870" s="204"/>
      <c r="SHV870" s="204"/>
      <c r="SHW870" s="204"/>
      <c r="SHX870" s="204"/>
      <c r="SHY870" s="204"/>
      <c r="SHZ870" s="204"/>
      <c r="SIA870" s="204"/>
      <c r="SIB870" s="204"/>
      <c r="SIC870" s="204"/>
      <c r="SID870" s="204"/>
      <c r="SIE870" s="204"/>
      <c r="SIF870" s="204"/>
      <c r="SIG870" s="204"/>
      <c r="SIH870" s="204"/>
      <c r="SII870" s="204"/>
      <c r="SIJ870" s="204"/>
      <c r="SIK870" s="204"/>
      <c r="SIL870" s="204"/>
      <c r="SIM870" s="204"/>
      <c r="SIN870" s="204"/>
      <c r="SIO870" s="204"/>
      <c r="SIP870" s="204"/>
      <c r="SIQ870" s="204"/>
      <c r="SIR870" s="204"/>
      <c r="SIS870" s="204"/>
      <c r="SIT870" s="204"/>
      <c r="SIU870" s="204"/>
      <c r="SIV870" s="204"/>
      <c r="SIW870" s="204"/>
      <c r="SIX870" s="204"/>
      <c r="SIY870" s="204"/>
      <c r="SIZ870" s="204"/>
      <c r="SJA870" s="204"/>
      <c r="SJB870" s="204"/>
      <c r="SJC870" s="204"/>
      <c r="SJD870" s="204"/>
      <c r="SJE870" s="204"/>
      <c r="SJF870" s="204"/>
      <c r="SJG870" s="204"/>
      <c r="SJH870" s="204"/>
      <c r="SJI870" s="204"/>
      <c r="SJJ870" s="204"/>
      <c r="SJK870" s="204"/>
      <c r="SJL870" s="204"/>
      <c r="SJM870" s="204"/>
      <c r="SJN870" s="204"/>
      <c r="SJO870" s="204"/>
      <c r="SJP870" s="204"/>
      <c r="SJQ870" s="204"/>
      <c r="SJR870" s="204"/>
      <c r="SJS870" s="204"/>
      <c r="SJT870" s="204"/>
      <c r="SJU870" s="204"/>
      <c r="SJV870" s="204"/>
      <c r="SJW870" s="204"/>
      <c r="SJX870" s="204"/>
      <c r="SJY870" s="204"/>
      <c r="SJZ870" s="204"/>
      <c r="SKA870" s="204"/>
      <c r="SKB870" s="204"/>
      <c r="SKC870" s="204"/>
      <c r="SKD870" s="204"/>
      <c r="SKE870" s="204"/>
      <c r="SKF870" s="204"/>
      <c r="SKG870" s="204"/>
      <c r="SKH870" s="204"/>
      <c r="SKI870" s="204"/>
      <c r="SKJ870" s="204"/>
      <c r="SKK870" s="204"/>
      <c r="SKL870" s="204"/>
      <c r="SKM870" s="204"/>
      <c r="SKN870" s="204"/>
      <c r="SKO870" s="204"/>
      <c r="SKP870" s="204"/>
      <c r="SKQ870" s="204"/>
      <c r="SKR870" s="204"/>
      <c r="SKS870" s="204"/>
      <c r="SKT870" s="204"/>
      <c r="SKU870" s="204"/>
      <c r="SKV870" s="204"/>
      <c r="SKW870" s="204"/>
      <c r="SKX870" s="204"/>
      <c r="SKY870" s="204"/>
      <c r="SKZ870" s="204"/>
      <c r="SLA870" s="204"/>
      <c r="SLB870" s="204"/>
      <c r="SLC870" s="204"/>
      <c r="SLD870" s="204"/>
      <c r="SLE870" s="204"/>
      <c r="SLF870" s="204"/>
      <c r="SLG870" s="204"/>
      <c r="SLH870" s="204"/>
      <c r="SLI870" s="204"/>
      <c r="SLJ870" s="204"/>
      <c r="SLK870" s="204"/>
      <c r="SLL870" s="204"/>
      <c r="SLM870" s="204"/>
      <c r="SLN870" s="204"/>
      <c r="SLO870" s="204"/>
      <c r="SLP870" s="204"/>
      <c r="SLQ870" s="204"/>
      <c r="SLR870" s="204"/>
      <c r="SLS870" s="204"/>
      <c r="SLT870" s="204"/>
      <c r="SLU870" s="204"/>
      <c r="SLV870" s="204"/>
      <c r="SLW870" s="204"/>
      <c r="SLX870" s="204"/>
      <c r="SLY870" s="204"/>
      <c r="SLZ870" s="204"/>
      <c r="SMA870" s="204"/>
      <c r="SMB870" s="204"/>
      <c r="SMC870" s="204"/>
      <c r="SMD870" s="204"/>
      <c r="SME870" s="204"/>
      <c r="SMF870" s="204"/>
      <c r="SMG870" s="204"/>
      <c r="SMH870" s="204"/>
      <c r="SMI870" s="204"/>
      <c r="SMJ870" s="204"/>
      <c r="SMK870" s="204"/>
      <c r="SML870" s="204"/>
      <c r="SMM870" s="204"/>
      <c r="SMN870" s="204"/>
      <c r="SMO870" s="204"/>
      <c r="SMP870" s="204"/>
      <c r="SMQ870" s="204"/>
      <c r="SMR870" s="204"/>
      <c r="SMS870" s="204"/>
      <c r="SMT870" s="204"/>
      <c r="SMU870" s="204"/>
      <c r="SMV870" s="204"/>
      <c r="SMW870" s="204"/>
      <c r="SMX870" s="204"/>
      <c r="SMY870" s="204"/>
      <c r="SMZ870" s="204"/>
      <c r="SNA870" s="204"/>
      <c r="SNB870" s="204"/>
      <c r="SNC870" s="204"/>
      <c r="SND870" s="204"/>
      <c r="SNE870" s="204"/>
      <c r="SNF870" s="204"/>
      <c r="SNG870" s="204"/>
      <c r="SNH870" s="204"/>
      <c r="SNI870" s="204"/>
      <c r="SNJ870" s="204"/>
      <c r="SNK870" s="204"/>
      <c r="SNL870" s="204"/>
      <c r="SNM870" s="204"/>
      <c r="SNN870" s="204"/>
      <c r="SNO870" s="204"/>
      <c r="SNP870" s="204"/>
      <c r="SNQ870" s="204"/>
      <c r="SNR870" s="204"/>
      <c r="SNS870" s="204"/>
      <c r="SNT870" s="204"/>
      <c r="SNU870" s="204"/>
      <c r="SNV870" s="204"/>
      <c r="SNW870" s="204"/>
      <c r="SNX870" s="204"/>
      <c r="SNY870" s="204"/>
      <c r="SNZ870" s="204"/>
      <c r="SOA870" s="204"/>
      <c r="SOB870" s="204"/>
      <c r="SOC870" s="204"/>
      <c r="SOD870" s="204"/>
      <c r="SOE870" s="204"/>
      <c r="SOF870" s="204"/>
      <c r="SOG870" s="204"/>
      <c r="SOH870" s="204"/>
      <c r="SOI870" s="204"/>
      <c r="SOJ870" s="204"/>
      <c r="SOK870" s="204"/>
      <c r="SOL870" s="204"/>
      <c r="SOM870" s="204"/>
      <c r="SON870" s="204"/>
      <c r="SOO870" s="204"/>
      <c r="SOP870" s="204"/>
      <c r="SOQ870" s="204"/>
      <c r="SOR870" s="204"/>
      <c r="SOS870" s="204"/>
      <c r="SOT870" s="204"/>
      <c r="SOU870" s="204"/>
      <c r="SOV870" s="204"/>
      <c r="SOW870" s="204"/>
      <c r="SOX870" s="204"/>
      <c r="SOY870" s="204"/>
      <c r="SOZ870" s="204"/>
      <c r="SPA870" s="204"/>
      <c r="SPB870" s="204"/>
      <c r="SPC870" s="204"/>
      <c r="SPD870" s="204"/>
      <c r="SPE870" s="204"/>
      <c r="SPF870" s="204"/>
      <c r="SPG870" s="204"/>
      <c r="SPH870" s="204"/>
      <c r="SPI870" s="204"/>
      <c r="SPJ870" s="204"/>
      <c r="SPK870" s="204"/>
      <c r="SPL870" s="204"/>
      <c r="SPM870" s="204"/>
      <c r="SPN870" s="204"/>
      <c r="SPO870" s="204"/>
      <c r="SPP870" s="204"/>
      <c r="SPQ870" s="204"/>
      <c r="SPR870" s="204"/>
      <c r="SPS870" s="204"/>
      <c r="SPT870" s="204"/>
      <c r="SPU870" s="204"/>
      <c r="SPV870" s="204"/>
      <c r="SPW870" s="204"/>
      <c r="SPX870" s="204"/>
      <c r="SPY870" s="204"/>
      <c r="SPZ870" s="204"/>
      <c r="SQA870" s="204"/>
      <c r="SQB870" s="204"/>
      <c r="SQC870" s="204"/>
      <c r="SQD870" s="204"/>
      <c r="SQE870" s="204"/>
      <c r="SQF870" s="204"/>
      <c r="SQG870" s="204"/>
      <c r="SQH870" s="204"/>
      <c r="SQI870" s="204"/>
      <c r="SQJ870" s="204"/>
      <c r="SQK870" s="204"/>
      <c r="SQL870" s="204"/>
      <c r="SQM870" s="204"/>
      <c r="SQN870" s="204"/>
      <c r="SQO870" s="204"/>
      <c r="SQP870" s="204"/>
      <c r="SQQ870" s="204"/>
      <c r="SQR870" s="204"/>
      <c r="SQS870" s="204"/>
      <c r="SQT870" s="204"/>
      <c r="SQU870" s="204"/>
      <c r="SQV870" s="204"/>
      <c r="SQW870" s="204"/>
      <c r="SQX870" s="204"/>
      <c r="SQY870" s="204"/>
      <c r="SQZ870" s="204"/>
      <c r="SRA870" s="204"/>
      <c r="SRB870" s="204"/>
      <c r="SRC870" s="204"/>
      <c r="SRD870" s="204"/>
      <c r="SRE870" s="204"/>
      <c r="SRF870" s="204"/>
      <c r="SRG870" s="204"/>
      <c r="SRH870" s="204"/>
      <c r="SRI870" s="204"/>
      <c r="SRJ870" s="204"/>
      <c r="SRK870" s="204"/>
      <c r="SRL870" s="204"/>
      <c r="SRM870" s="204"/>
      <c r="SRN870" s="204"/>
      <c r="SRO870" s="204"/>
      <c r="SRP870" s="204"/>
      <c r="SRQ870" s="204"/>
      <c r="SRR870" s="204"/>
      <c r="SRS870" s="204"/>
      <c r="SRT870" s="204"/>
      <c r="SRU870" s="204"/>
      <c r="SRV870" s="204"/>
      <c r="SRW870" s="204"/>
      <c r="SRX870" s="204"/>
      <c r="SRY870" s="204"/>
      <c r="SRZ870" s="204"/>
      <c r="SSA870" s="204"/>
      <c r="SSB870" s="204"/>
      <c r="SSC870" s="204"/>
      <c r="SSD870" s="204"/>
      <c r="SSE870" s="204"/>
      <c r="SSF870" s="204"/>
      <c r="SSG870" s="204"/>
      <c r="SSH870" s="204"/>
      <c r="SSI870" s="204"/>
      <c r="SSJ870" s="204"/>
      <c r="SSK870" s="204"/>
      <c r="SSL870" s="204"/>
      <c r="SSM870" s="204"/>
      <c r="SSN870" s="204"/>
      <c r="SSO870" s="204"/>
      <c r="SSP870" s="204"/>
      <c r="SSQ870" s="204"/>
      <c r="SSR870" s="204"/>
      <c r="SSS870" s="204"/>
      <c r="SST870" s="204"/>
      <c r="SSU870" s="204"/>
      <c r="SSV870" s="204"/>
      <c r="SSW870" s="204"/>
      <c r="SSX870" s="204"/>
      <c r="SSY870" s="204"/>
      <c r="SSZ870" s="204"/>
      <c r="STA870" s="204"/>
      <c r="STB870" s="204"/>
      <c r="STC870" s="204"/>
      <c r="STD870" s="204"/>
      <c r="STE870" s="204"/>
      <c r="STF870" s="204"/>
      <c r="STG870" s="204"/>
      <c r="STH870" s="204"/>
      <c r="STI870" s="204"/>
      <c r="STJ870" s="204"/>
      <c r="STK870" s="204"/>
      <c r="STL870" s="204"/>
      <c r="STM870" s="204"/>
      <c r="STN870" s="204"/>
      <c r="STO870" s="204"/>
      <c r="STP870" s="204"/>
      <c r="STQ870" s="204"/>
      <c r="STR870" s="204"/>
      <c r="STS870" s="204"/>
      <c r="STT870" s="204"/>
      <c r="STU870" s="204"/>
      <c r="STV870" s="204"/>
      <c r="STW870" s="204"/>
      <c r="STX870" s="204"/>
      <c r="STY870" s="204"/>
      <c r="STZ870" s="204"/>
      <c r="SUA870" s="204"/>
      <c r="SUB870" s="204"/>
      <c r="SUC870" s="204"/>
      <c r="SUD870" s="204"/>
      <c r="SUE870" s="204"/>
      <c r="SUF870" s="204"/>
      <c r="SUG870" s="204"/>
      <c r="SUH870" s="204"/>
      <c r="SUI870" s="204"/>
      <c r="SUJ870" s="204"/>
      <c r="SUK870" s="204"/>
      <c r="SUL870" s="204"/>
      <c r="SUM870" s="204"/>
      <c r="SUN870" s="204"/>
      <c r="SUO870" s="204"/>
      <c r="SUP870" s="204"/>
      <c r="SUQ870" s="204"/>
      <c r="SUR870" s="204"/>
      <c r="SUS870" s="204"/>
      <c r="SUT870" s="204"/>
      <c r="SUU870" s="204"/>
      <c r="SUV870" s="204"/>
      <c r="SUW870" s="204"/>
      <c r="SUX870" s="204"/>
      <c r="SUY870" s="204"/>
      <c r="SUZ870" s="204"/>
      <c r="SVA870" s="204"/>
      <c r="SVB870" s="204"/>
      <c r="SVC870" s="204"/>
      <c r="SVD870" s="204"/>
      <c r="SVE870" s="204"/>
      <c r="SVF870" s="204"/>
      <c r="SVG870" s="204"/>
      <c r="SVH870" s="204"/>
      <c r="SVI870" s="204"/>
      <c r="SVJ870" s="204"/>
      <c r="SVK870" s="204"/>
      <c r="SVL870" s="204"/>
      <c r="SVM870" s="204"/>
      <c r="SVN870" s="204"/>
      <c r="SVO870" s="204"/>
      <c r="SVP870" s="204"/>
      <c r="SVQ870" s="204"/>
      <c r="SVR870" s="204"/>
      <c r="SVS870" s="204"/>
      <c r="SVT870" s="204"/>
      <c r="SVU870" s="204"/>
      <c r="SVV870" s="204"/>
      <c r="SVW870" s="204"/>
      <c r="SVX870" s="204"/>
      <c r="SVY870" s="204"/>
      <c r="SVZ870" s="204"/>
      <c r="SWA870" s="204"/>
      <c r="SWB870" s="204"/>
      <c r="SWC870" s="204"/>
      <c r="SWD870" s="204"/>
      <c r="SWE870" s="204"/>
      <c r="SWF870" s="204"/>
      <c r="SWG870" s="204"/>
      <c r="SWH870" s="204"/>
      <c r="SWI870" s="204"/>
      <c r="SWJ870" s="204"/>
      <c r="SWK870" s="204"/>
      <c r="SWL870" s="204"/>
      <c r="SWM870" s="204"/>
      <c r="SWN870" s="204"/>
      <c r="SWO870" s="204"/>
      <c r="SWP870" s="204"/>
      <c r="SWQ870" s="204"/>
      <c r="SWR870" s="204"/>
      <c r="SWS870" s="204"/>
      <c r="SWT870" s="204"/>
      <c r="SWU870" s="204"/>
      <c r="SWV870" s="204"/>
      <c r="SWW870" s="204"/>
      <c r="SWX870" s="204"/>
      <c r="SWY870" s="204"/>
      <c r="SWZ870" s="204"/>
      <c r="SXA870" s="204"/>
      <c r="SXB870" s="204"/>
      <c r="SXC870" s="204"/>
      <c r="SXD870" s="204"/>
      <c r="SXE870" s="204"/>
      <c r="SXF870" s="204"/>
      <c r="SXG870" s="204"/>
      <c r="SXH870" s="204"/>
      <c r="SXI870" s="204"/>
      <c r="SXJ870" s="204"/>
      <c r="SXK870" s="204"/>
      <c r="SXL870" s="204"/>
      <c r="SXM870" s="204"/>
      <c r="SXN870" s="204"/>
      <c r="SXO870" s="204"/>
      <c r="SXP870" s="204"/>
      <c r="SXQ870" s="204"/>
      <c r="SXR870" s="204"/>
      <c r="SXS870" s="204"/>
      <c r="SXT870" s="204"/>
      <c r="SXU870" s="204"/>
      <c r="SXV870" s="204"/>
      <c r="SXW870" s="204"/>
      <c r="SXX870" s="204"/>
      <c r="SXY870" s="204"/>
      <c r="SXZ870" s="204"/>
      <c r="SYA870" s="204"/>
      <c r="SYB870" s="204"/>
      <c r="SYC870" s="204"/>
      <c r="SYD870" s="204"/>
      <c r="SYE870" s="204"/>
      <c r="SYF870" s="204"/>
      <c r="SYG870" s="204"/>
      <c r="SYH870" s="204"/>
      <c r="SYI870" s="204"/>
      <c r="SYJ870" s="204"/>
      <c r="SYK870" s="204"/>
      <c r="SYL870" s="204"/>
      <c r="SYM870" s="204"/>
      <c r="SYN870" s="204"/>
      <c r="SYO870" s="204"/>
      <c r="SYP870" s="204"/>
      <c r="SYQ870" s="204"/>
      <c r="SYR870" s="204"/>
      <c r="SYS870" s="204"/>
      <c r="SYT870" s="204"/>
      <c r="SYU870" s="204"/>
      <c r="SYV870" s="204"/>
      <c r="SYW870" s="204"/>
      <c r="SYX870" s="204"/>
      <c r="SYY870" s="204"/>
      <c r="SYZ870" s="204"/>
      <c r="SZA870" s="204"/>
      <c r="SZB870" s="204"/>
      <c r="SZC870" s="204"/>
      <c r="SZD870" s="204"/>
      <c r="SZE870" s="204"/>
      <c r="SZF870" s="204"/>
      <c r="SZG870" s="204"/>
      <c r="SZH870" s="204"/>
      <c r="SZI870" s="204"/>
      <c r="SZJ870" s="204"/>
      <c r="SZK870" s="204"/>
      <c r="SZL870" s="204"/>
      <c r="SZM870" s="204"/>
      <c r="SZN870" s="204"/>
      <c r="SZO870" s="204"/>
      <c r="SZP870" s="204"/>
      <c r="SZQ870" s="204"/>
      <c r="SZR870" s="204"/>
      <c r="SZS870" s="204"/>
      <c r="SZT870" s="204"/>
      <c r="SZU870" s="204"/>
      <c r="SZV870" s="204"/>
      <c r="SZW870" s="204"/>
      <c r="SZX870" s="204"/>
      <c r="SZY870" s="204"/>
      <c r="SZZ870" s="204"/>
      <c r="TAA870" s="204"/>
      <c r="TAB870" s="204"/>
      <c r="TAC870" s="204"/>
      <c r="TAD870" s="204"/>
      <c r="TAE870" s="204"/>
      <c r="TAF870" s="204"/>
      <c r="TAG870" s="204"/>
      <c r="TAH870" s="204"/>
      <c r="TAI870" s="204"/>
      <c r="TAJ870" s="204"/>
      <c r="TAK870" s="204"/>
      <c r="TAL870" s="204"/>
      <c r="TAM870" s="204"/>
      <c r="TAN870" s="204"/>
      <c r="TAO870" s="204"/>
      <c r="TAP870" s="204"/>
      <c r="TAQ870" s="204"/>
      <c r="TAR870" s="204"/>
      <c r="TAS870" s="204"/>
      <c r="TAT870" s="204"/>
      <c r="TAU870" s="204"/>
      <c r="TAV870" s="204"/>
      <c r="TAW870" s="204"/>
      <c r="TAX870" s="204"/>
      <c r="TAY870" s="204"/>
      <c r="TAZ870" s="204"/>
      <c r="TBA870" s="204"/>
      <c r="TBB870" s="204"/>
      <c r="TBC870" s="204"/>
      <c r="TBD870" s="204"/>
      <c r="TBE870" s="204"/>
      <c r="TBF870" s="204"/>
      <c r="TBG870" s="204"/>
      <c r="TBH870" s="204"/>
      <c r="TBI870" s="204"/>
      <c r="TBJ870" s="204"/>
      <c r="TBK870" s="204"/>
      <c r="TBL870" s="204"/>
      <c r="TBM870" s="204"/>
      <c r="TBN870" s="204"/>
      <c r="TBO870" s="204"/>
      <c r="TBP870" s="204"/>
      <c r="TBQ870" s="204"/>
      <c r="TBR870" s="204"/>
      <c r="TBS870" s="204"/>
      <c r="TBT870" s="204"/>
      <c r="TBU870" s="204"/>
      <c r="TBV870" s="204"/>
      <c r="TBW870" s="204"/>
      <c r="TBX870" s="204"/>
      <c r="TBY870" s="204"/>
      <c r="TBZ870" s="204"/>
      <c r="TCA870" s="204"/>
      <c r="TCB870" s="204"/>
      <c r="TCC870" s="204"/>
      <c r="TCD870" s="204"/>
      <c r="TCE870" s="204"/>
      <c r="TCF870" s="204"/>
      <c r="TCG870" s="204"/>
      <c r="TCH870" s="204"/>
      <c r="TCI870" s="204"/>
      <c r="TCJ870" s="204"/>
      <c r="TCK870" s="204"/>
      <c r="TCL870" s="204"/>
      <c r="TCM870" s="204"/>
      <c r="TCN870" s="204"/>
      <c r="TCO870" s="204"/>
      <c r="TCP870" s="204"/>
      <c r="TCQ870" s="204"/>
      <c r="TCR870" s="204"/>
      <c r="TCS870" s="204"/>
      <c r="TCT870" s="204"/>
      <c r="TCU870" s="204"/>
      <c r="TCV870" s="204"/>
      <c r="TCW870" s="204"/>
      <c r="TCX870" s="204"/>
      <c r="TCY870" s="204"/>
      <c r="TCZ870" s="204"/>
      <c r="TDA870" s="204"/>
      <c r="TDB870" s="204"/>
      <c r="TDC870" s="204"/>
      <c r="TDD870" s="204"/>
      <c r="TDE870" s="204"/>
      <c r="TDF870" s="204"/>
      <c r="TDG870" s="204"/>
      <c r="TDH870" s="204"/>
      <c r="TDI870" s="204"/>
      <c r="TDJ870" s="204"/>
      <c r="TDK870" s="204"/>
      <c r="TDL870" s="204"/>
      <c r="TDM870" s="204"/>
      <c r="TDN870" s="204"/>
      <c r="TDO870" s="204"/>
      <c r="TDP870" s="204"/>
      <c r="TDQ870" s="204"/>
      <c r="TDR870" s="204"/>
      <c r="TDS870" s="204"/>
      <c r="TDT870" s="204"/>
      <c r="TDU870" s="204"/>
      <c r="TDV870" s="204"/>
      <c r="TDW870" s="204"/>
      <c r="TDX870" s="204"/>
      <c r="TDY870" s="204"/>
      <c r="TDZ870" s="204"/>
      <c r="TEA870" s="204"/>
      <c r="TEB870" s="204"/>
      <c r="TEC870" s="204"/>
      <c r="TED870" s="204"/>
      <c r="TEE870" s="204"/>
      <c r="TEF870" s="204"/>
      <c r="TEG870" s="204"/>
      <c r="TEH870" s="204"/>
      <c r="TEI870" s="204"/>
      <c r="TEJ870" s="204"/>
      <c r="TEK870" s="204"/>
      <c r="TEL870" s="204"/>
      <c r="TEM870" s="204"/>
      <c r="TEN870" s="204"/>
      <c r="TEO870" s="204"/>
      <c r="TEP870" s="204"/>
      <c r="TEQ870" s="204"/>
      <c r="TER870" s="204"/>
      <c r="TES870" s="204"/>
      <c r="TET870" s="204"/>
      <c r="TEU870" s="204"/>
      <c r="TEV870" s="204"/>
      <c r="TEW870" s="204"/>
      <c r="TEX870" s="204"/>
      <c r="TEY870" s="204"/>
      <c r="TEZ870" s="204"/>
      <c r="TFA870" s="204"/>
      <c r="TFB870" s="204"/>
      <c r="TFC870" s="204"/>
      <c r="TFD870" s="204"/>
      <c r="TFE870" s="204"/>
      <c r="TFF870" s="204"/>
      <c r="TFG870" s="204"/>
      <c r="TFH870" s="204"/>
      <c r="TFI870" s="204"/>
      <c r="TFJ870" s="204"/>
      <c r="TFK870" s="204"/>
      <c r="TFL870" s="204"/>
      <c r="TFM870" s="204"/>
      <c r="TFN870" s="204"/>
      <c r="TFO870" s="204"/>
      <c r="TFP870" s="204"/>
      <c r="TFQ870" s="204"/>
      <c r="TFR870" s="204"/>
      <c r="TFS870" s="204"/>
      <c r="TFT870" s="204"/>
      <c r="TFU870" s="204"/>
      <c r="TFV870" s="204"/>
      <c r="TFW870" s="204"/>
      <c r="TFX870" s="204"/>
      <c r="TFY870" s="204"/>
      <c r="TFZ870" s="204"/>
      <c r="TGA870" s="204"/>
      <c r="TGB870" s="204"/>
      <c r="TGC870" s="204"/>
      <c r="TGD870" s="204"/>
      <c r="TGE870" s="204"/>
      <c r="TGF870" s="204"/>
      <c r="TGG870" s="204"/>
      <c r="TGH870" s="204"/>
      <c r="TGI870" s="204"/>
      <c r="TGJ870" s="204"/>
      <c r="TGK870" s="204"/>
      <c r="TGL870" s="204"/>
      <c r="TGM870" s="204"/>
      <c r="TGN870" s="204"/>
      <c r="TGO870" s="204"/>
      <c r="TGP870" s="204"/>
      <c r="TGQ870" s="204"/>
      <c r="TGR870" s="204"/>
      <c r="TGS870" s="204"/>
      <c r="TGT870" s="204"/>
      <c r="TGU870" s="204"/>
      <c r="TGV870" s="204"/>
      <c r="TGW870" s="204"/>
      <c r="TGX870" s="204"/>
      <c r="TGY870" s="204"/>
      <c r="TGZ870" s="204"/>
      <c r="THA870" s="204"/>
      <c r="THB870" s="204"/>
      <c r="THC870" s="204"/>
      <c r="THD870" s="204"/>
      <c r="THE870" s="204"/>
      <c r="THF870" s="204"/>
      <c r="THG870" s="204"/>
      <c r="THH870" s="204"/>
      <c r="THI870" s="204"/>
      <c r="THJ870" s="204"/>
      <c r="THK870" s="204"/>
      <c r="THL870" s="204"/>
      <c r="THM870" s="204"/>
      <c r="THN870" s="204"/>
      <c r="THO870" s="204"/>
      <c r="THP870" s="204"/>
      <c r="THQ870" s="204"/>
      <c r="THR870" s="204"/>
      <c r="THS870" s="204"/>
      <c r="THT870" s="204"/>
      <c r="THU870" s="204"/>
      <c r="THV870" s="204"/>
      <c r="THW870" s="204"/>
      <c r="THX870" s="204"/>
      <c r="THY870" s="204"/>
      <c r="THZ870" s="204"/>
      <c r="TIA870" s="204"/>
      <c r="TIB870" s="204"/>
      <c r="TIC870" s="204"/>
      <c r="TID870" s="204"/>
      <c r="TIE870" s="204"/>
      <c r="TIF870" s="204"/>
      <c r="TIG870" s="204"/>
      <c r="TIH870" s="204"/>
      <c r="TII870" s="204"/>
      <c r="TIJ870" s="204"/>
      <c r="TIK870" s="204"/>
      <c r="TIL870" s="204"/>
      <c r="TIM870" s="204"/>
      <c r="TIN870" s="204"/>
      <c r="TIO870" s="204"/>
      <c r="TIP870" s="204"/>
      <c r="TIQ870" s="204"/>
      <c r="TIR870" s="204"/>
      <c r="TIS870" s="204"/>
      <c r="TIT870" s="204"/>
      <c r="TIU870" s="204"/>
      <c r="TIV870" s="204"/>
      <c r="TIW870" s="204"/>
      <c r="TIX870" s="204"/>
      <c r="TIY870" s="204"/>
      <c r="TIZ870" s="204"/>
      <c r="TJA870" s="204"/>
      <c r="TJB870" s="204"/>
      <c r="TJC870" s="204"/>
      <c r="TJD870" s="204"/>
      <c r="TJE870" s="204"/>
      <c r="TJF870" s="204"/>
      <c r="TJG870" s="204"/>
      <c r="TJH870" s="204"/>
      <c r="TJI870" s="204"/>
      <c r="TJJ870" s="204"/>
      <c r="TJK870" s="204"/>
      <c r="TJL870" s="204"/>
      <c r="TJM870" s="204"/>
      <c r="TJN870" s="204"/>
      <c r="TJO870" s="204"/>
      <c r="TJP870" s="204"/>
      <c r="TJQ870" s="204"/>
      <c r="TJR870" s="204"/>
      <c r="TJS870" s="204"/>
      <c r="TJT870" s="204"/>
      <c r="TJU870" s="204"/>
      <c r="TJV870" s="204"/>
      <c r="TJW870" s="204"/>
      <c r="TJX870" s="204"/>
      <c r="TJY870" s="204"/>
      <c r="TJZ870" s="204"/>
      <c r="TKA870" s="204"/>
      <c r="TKB870" s="204"/>
      <c r="TKC870" s="204"/>
      <c r="TKD870" s="204"/>
      <c r="TKE870" s="204"/>
      <c r="TKF870" s="204"/>
      <c r="TKG870" s="204"/>
      <c r="TKH870" s="204"/>
      <c r="TKI870" s="204"/>
      <c r="TKJ870" s="204"/>
      <c r="TKK870" s="204"/>
      <c r="TKL870" s="204"/>
      <c r="TKM870" s="204"/>
      <c r="TKN870" s="204"/>
      <c r="TKO870" s="204"/>
      <c r="TKP870" s="204"/>
      <c r="TKQ870" s="204"/>
      <c r="TKR870" s="204"/>
      <c r="TKS870" s="204"/>
      <c r="TKT870" s="204"/>
      <c r="TKU870" s="204"/>
      <c r="TKV870" s="204"/>
      <c r="TKW870" s="204"/>
      <c r="TKX870" s="204"/>
      <c r="TKY870" s="204"/>
      <c r="TKZ870" s="204"/>
      <c r="TLA870" s="204"/>
      <c r="TLB870" s="204"/>
      <c r="TLC870" s="204"/>
      <c r="TLD870" s="204"/>
      <c r="TLE870" s="204"/>
      <c r="TLF870" s="204"/>
      <c r="TLG870" s="204"/>
      <c r="TLH870" s="204"/>
      <c r="TLI870" s="204"/>
      <c r="TLJ870" s="204"/>
      <c r="TLK870" s="204"/>
      <c r="TLL870" s="204"/>
      <c r="TLM870" s="204"/>
      <c r="TLN870" s="204"/>
      <c r="TLO870" s="204"/>
      <c r="TLP870" s="204"/>
      <c r="TLQ870" s="204"/>
      <c r="TLR870" s="204"/>
      <c r="TLS870" s="204"/>
      <c r="TLT870" s="204"/>
      <c r="TLU870" s="204"/>
      <c r="TLV870" s="204"/>
      <c r="TLW870" s="204"/>
      <c r="TLX870" s="204"/>
      <c r="TLY870" s="204"/>
      <c r="TLZ870" s="204"/>
      <c r="TMA870" s="204"/>
      <c r="TMB870" s="204"/>
      <c r="TMC870" s="204"/>
      <c r="TMD870" s="204"/>
      <c r="TME870" s="204"/>
      <c r="TMF870" s="204"/>
      <c r="TMG870" s="204"/>
      <c r="TMH870" s="204"/>
      <c r="TMI870" s="204"/>
      <c r="TMJ870" s="204"/>
      <c r="TMK870" s="204"/>
      <c r="TML870" s="204"/>
      <c r="TMM870" s="204"/>
      <c r="TMN870" s="204"/>
      <c r="TMO870" s="204"/>
      <c r="TMP870" s="204"/>
      <c r="TMQ870" s="204"/>
      <c r="TMR870" s="204"/>
      <c r="TMS870" s="204"/>
      <c r="TMT870" s="204"/>
      <c r="TMU870" s="204"/>
      <c r="TMV870" s="204"/>
      <c r="TMW870" s="204"/>
      <c r="TMX870" s="204"/>
      <c r="TMY870" s="204"/>
      <c r="TMZ870" s="204"/>
      <c r="TNA870" s="204"/>
      <c r="TNB870" s="204"/>
      <c r="TNC870" s="204"/>
      <c r="TND870" s="204"/>
      <c r="TNE870" s="204"/>
      <c r="TNF870" s="204"/>
      <c r="TNG870" s="204"/>
      <c r="TNH870" s="204"/>
      <c r="TNI870" s="204"/>
      <c r="TNJ870" s="204"/>
      <c r="TNK870" s="204"/>
      <c r="TNL870" s="204"/>
      <c r="TNM870" s="204"/>
      <c r="TNN870" s="204"/>
      <c r="TNO870" s="204"/>
      <c r="TNP870" s="204"/>
      <c r="TNQ870" s="204"/>
      <c r="TNR870" s="204"/>
      <c r="TNS870" s="204"/>
      <c r="TNT870" s="204"/>
      <c r="TNU870" s="204"/>
      <c r="TNV870" s="204"/>
      <c r="TNW870" s="204"/>
      <c r="TNX870" s="204"/>
      <c r="TNY870" s="204"/>
      <c r="TNZ870" s="204"/>
      <c r="TOA870" s="204"/>
      <c r="TOB870" s="204"/>
      <c r="TOC870" s="204"/>
      <c r="TOD870" s="204"/>
      <c r="TOE870" s="204"/>
      <c r="TOF870" s="204"/>
      <c r="TOG870" s="204"/>
      <c r="TOH870" s="204"/>
      <c r="TOI870" s="204"/>
      <c r="TOJ870" s="204"/>
      <c r="TOK870" s="204"/>
      <c r="TOL870" s="204"/>
      <c r="TOM870" s="204"/>
      <c r="TON870" s="204"/>
      <c r="TOO870" s="204"/>
      <c r="TOP870" s="204"/>
      <c r="TOQ870" s="204"/>
      <c r="TOR870" s="204"/>
      <c r="TOS870" s="204"/>
      <c r="TOT870" s="204"/>
      <c r="TOU870" s="204"/>
      <c r="TOV870" s="204"/>
      <c r="TOW870" s="204"/>
      <c r="TOX870" s="204"/>
      <c r="TOY870" s="204"/>
      <c r="TOZ870" s="204"/>
      <c r="TPA870" s="204"/>
      <c r="TPB870" s="204"/>
      <c r="TPC870" s="204"/>
      <c r="TPD870" s="204"/>
      <c r="TPE870" s="204"/>
      <c r="TPF870" s="204"/>
      <c r="TPG870" s="204"/>
      <c r="TPH870" s="204"/>
      <c r="TPI870" s="204"/>
      <c r="TPJ870" s="204"/>
      <c r="TPK870" s="204"/>
      <c r="TPL870" s="204"/>
      <c r="TPM870" s="204"/>
      <c r="TPN870" s="204"/>
      <c r="TPO870" s="204"/>
      <c r="TPP870" s="204"/>
      <c r="TPQ870" s="204"/>
      <c r="TPR870" s="204"/>
      <c r="TPS870" s="204"/>
      <c r="TPT870" s="204"/>
      <c r="TPU870" s="204"/>
      <c r="TPV870" s="204"/>
      <c r="TPW870" s="204"/>
      <c r="TPX870" s="204"/>
      <c r="TPY870" s="204"/>
      <c r="TPZ870" s="204"/>
      <c r="TQA870" s="204"/>
      <c r="TQB870" s="204"/>
      <c r="TQC870" s="204"/>
      <c r="TQD870" s="204"/>
      <c r="TQE870" s="204"/>
      <c r="TQF870" s="204"/>
      <c r="TQG870" s="204"/>
      <c r="TQH870" s="204"/>
      <c r="TQI870" s="204"/>
      <c r="TQJ870" s="204"/>
      <c r="TQK870" s="204"/>
      <c r="TQL870" s="204"/>
      <c r="TQM870" s="204"/>
      <c r="TQN870" s="204"/>
      <c r="TQO870" s="204"/>
      <c r="TQP870" s="204"/>
      <c r="TQQ870" s="204"/>
      <c r="TQR870" s="204"/>
      <c r="TQS870" s="204"/>
      <c r="TQT870" s="204"/>
      <c r="TQU870" s="204"/>
      <c r="TQV870" s="204"/>
      <c r="TQW870" s="204"/>
      <c r="TQX870" s="204"/>
      <c r="TQY870" s="204"/>
      <c r="TQZ870" s="204"/>
      <c r="TRA870" s="204"/>
      <c r="TRB870" s="204"/>
      <c r="TRC870" s="204"/>
      <c r="TRD870" s="204"/>
      <c r="TRE870" s="204"/>
      <c r="TRF870" s="204"/>
      <c r="TRG870" s="204"/>
      <c r="TRH870" s="204"/>
      <c r="TRI870" s="204"/>
      <c r="TRJ870" s="204"/>
      <c r="TRK870" s="204"/>
      <c r="TRL870" s="204"/>
      <c r="TRM870" s="204"/>
      <c r="TRN870" s="204"/>
      <c r="TRO870" s="204"/>
      <c r="TRP870" s="204"/>
      <c r="TRQ870" s="204"/>
      <c r="TRR870" s="204"/>
      <c r="TRS870" s="204"/>
      <c r="TRT870" s="204"/>
      <c r="TRU870" s="204"/>
      <c r="TRV870" s="204"/>
      <c r="TRW870" s="204"/>
      <c r="TRX870" s="204"/>
      <c r="TRY870" s="204"/>
      <c r="TRZ870" s="204"/>
      <c r="TSA870" s="204"/>
      <c r="TSB870" s="204"/>
      <c r="TSC870" s="204"/>
      <c r="TSD870" s="204"/>
      <c r="TSE870" s="204"/>
      <c r="TSF870" s="204"/>
      <c r="TSG870" s="204"/>
      <c r="TSH870" s="204"/>
      <c r="TSI870" s="204"/>
      <c r="TSJ870" s="204"/>
      <c r="TSK870" s="204"/>
      <c r="TSL870" s="204"/>
      <c r="TSM870" s="204"/>
      <c r="TSN870" s="204"/>
      <c r="TSO870" s="204"/>
      <c r="TSP870" s="204"/>
      <c r="TSQ870" s="204"/>
      <c r="TSR870" s="204"/>
      <c r="TSS870" s="204"/>
      <c r="TST870" s="204"/>
      <c r="TSU870" s="204"/>
      <c r="TSV870" s="204"/>
      <c r="TSW870" s="204"/>
      <c r="TSX870" s="204"/>
      <c r="TSY870" s="204"/>
      <c r="TSZ870" s="204"/>
      <c r="TTA870" s="204"/>
      <c r="TTB870" s="204"/>
      <c r="TTC870" s="204"/>
      <c r="TTD870" s="204"/>
      <c r="TTE870" s="204"/>
      <c r="TTF870" s="204"/>
      <c r="TTG870" s="204"/>
      <c r="TTH870" s="204"/>
      <c r="TTI870" s="204"/>
      <c r="TTJ870" s="204"/>
      <c r="TTK870" s="204"/>
      <c r="TTL870" s="204"/>
      <c r="TTM870" s="204"/>
      <c r="TTN870" s="204"/>
      <c r="TTO870" s="204"/>
      <c r="TTP870" s="204"/>
      <c r="TTQ870" s="204"/>
      <c r="TTR870" s="204"/>
      <c r="TTS870" s="204"/>
      <c r="TTT870" s="204"/>
      <c r="TTU870" s="204"/>
      <c r="TTV870" s="204"/>
      <c r="TTW870" s="204"/>
      <c r="TTX870" s="204"/>
      <c r="TTY870" s="204"/>
      <c r="TTZ870" s="204"/>
      <c r="TUA870" s="204"/>
      <c r="TUB870" s="204"/>
      <c r="TUC870" s="204"/>
      <c r="TUD870" s="204"/>
      <c r="TUE870" s="204"/>
      <c r="TUF870" s="204"/>
      <c r="TUG870" s="204"/>
      <c r="TUH870" s="204"/>
      <c r="TUI870" s="204"/>
      <c r="TUJ870" s="204"/>
      <c r="TUK870" s="204"/>
      <c r="TUL870" s="204"/>
      <c r="TUM870" s="204"/>
      <c r="TUN870" s="204"/>
      <c r="TUO870" s="204"/>
      <c r="TUP870" s="204"/>
      <c r="TUQ870" s="204"/>
      <c r="TUR870" s="204"/>
      <c r="TUS870" s="204"/>
      <c r="TUT870" s="204"/>
      <c r="TUU870" s="204"/>
      <c r="TUV870" s="204"/>
      <c r="TUW870" s="204"/>
      <c r="TUX870" s="204"/>
      <c r="TUY870" s="204"/>
      <c r="TUZ870" s="204"/>
      <c r="TVA870" s="204"/>
      <c r="TVB870" s="204"/>
      <c r="TVC870" s="204"/>
      <c r="TVD870" s="204"/>
      <c r="TVE870" s="204"/>
      <c r="TVF870" s="204"/>
      <c r="TVG870" s="204"/>
      <c r="TVH870" s="204"/>
      <c r="TVI870" s="204"/>
      <c r="TVJ870" s="204"/>
      <c r="TVK870" s="204"/>
      <c r="TVL870" s="204"/>
      <c r="TVM870" s="204"/>
      <c r="TVN870" s="204"/>
      <c r="TVO870" s="204"/>
      <c r="TVP870" s="204"/>
      <c r="TVQ870" s="204"/>
      <c r="TVR870" s="204"/>
      <c r="TVS870" s="204"/>
      <c r="TVT870" s="204"/>
      <c r="TVU870" s="204"/>
      <c r="TVV870" s="204"/>
      <c r="TVW870" s="204"/>
      <c r="TVX870" s="204"/>
      <c r="TVY870" s="204"/>
      <c r="TVZ870" s="204"/>
      <c r="TWA870" s="204"/>
      <c r="TWB870" s="204"/>
      <c r="TWC870" s="204"/>
      <c r="TWD870" s="204"/>
      <c r="TWE870" s="204"/>
      <c r="TWF870" s="204"/>
      <c r="TWG870" s="204"/>
      <c r="TWH870" s="204"/>
      <c r="TWI870" s="204"/>
      <c r="TWJ870" s="204"/>
      <c r="TWK870" s="204"/>
      <c r="TWL870" s="204"/>
      <c r="TWM870" s="204"/>
      <c r="TWN870" s="204"/>
      <c r="TWO870" s="204"/>
      <c r="TWP870" s="204"/>
      <c r="TWQ870" s="204"/>
      <c r="TWR870" s="204"/>
      <c r="TWS870" s="204"/>
      <c r="TWT870" s="204"/>
      <c r="TWU870" s="204"/>
      <c r="TWV870" s="204"/>
      <c r="TWW870" s="204"/>
      <c r="TWX870" s="204"/>
      <c r="TWY870" s="204"/>
      <c r="TWZ870" s="204"/>
      <c r="TXA870" s="204"/>
      <c r="TXB870" s="204"/>
      <c r="TXC870" s="204"/>
      <c r="TXD870" s="204"/>
      <c r="TXE870" s="204"/>
      <c r="TXF870" s="204"/>
      <c r="TXG870" s="204"/>
      <c r="TXH870" s="204"/>
      <c r="TXI870" s="204"/>
      <c r="TXJ870" s="204"/>
      <c r="TXK870" s="204"/>
      <c r="TXL870" s="204"/>
      <c r="TXM870" s="204"/>
      <c r="TXN870" s="204"/>
      <c r="TXO870" s="204"/>
      <c r="TXP870" s="204"/>
      <c r="TXQ870" s="204"/>
      <c r="TXR870" s="204"/>
      <c r="TXS870" s="204"/>
      <c r="TXT870" s="204"/>
      <c r="TXU870" s="204"/>
      <c r="TXV870" s="204"/>
      <c r="TXW870" s="204"/>
      <c r="TXX870" s="204"/>
      <c r="TXY870" s="204"/>
      <c r="TXZ870" s="204"/>
      <c r="TYA870" s="204"/>
      <c r="TYB870" s="204"/>
      <c r="TYC870" s="204"/>
      <c r="TYD870" s="204"/>
      <c r="TYE870" s="204"/>
      <c r="TYF870" s="204"/>
      <c r="TYG870" s="204"/>
      <c r="TYH870" s="204"/>
      <c r="TYI870" s="204"/>
      <c r="TYJ870" s="204"/>
      <c r="TYK870" s="204"/>
      <c r="TYL870" s="204"/>
      <c r="TYM870" s="204"/>
      <c r="TYN870" s="204"/>
      <c r="TYO870" s="204"/>
      <c r="TYP870" s="204"/>
      <c r="TYQ870" s="204"/>
      <c r="TYR870" s="204"/>
      <c r="TYS870" s="204"/>
      <c r="TYT870" s="204"/>
      <c r="TYU870" s="204"/>
      <c r="TYV870" s="204"/>
      <c r="TYW870" s="204"/>
      <c r="TYX870" s="204"/>
      <c r="TYY870" s="204"/>
      <c r="TYZ870" s="204"/>
      <c r="TZA870" s="204"/>
      <c r="TZB870" s="204"/>
      <c r="TZC870" s="204"/>
      <c r="TZD870" s="204"/>
      <c r="TZE870" s="204"/>
      <c r="TZF870" s="204"/>
      <c r="TZG870" s="204"/>
      <c r="TZH870" s="204"/>
      <c r="TZI870" s="204"/>
      <c r="TZJ870" s="204"/>
      <c r="TZK870" s="204"/>
      <c r="TZL870" s="204"/>
      <c r="TZM870" s="204"/>
      <c r="TZN870" s="204"/>
      <c r="TZO870" s="204"/>
      <c r="TZP870" s="204"/>
      <c r="TZQ870" s="204"/>
      <c r="TZR870" s="204"/>
      <c r="TZS870" s="204"/>
      <c r="TZT870" s="204"/>
      <c r="TZU870" s="204"/>
      <c r="TZV870" s="204"/>
      <c r="TZW870" s="204"/>
      <c r="TZX870" s="204"/>
      <c r="TZY870" s="204"/>
      <c r="TZZ870" s="204"/>
      <c r="UAA870" s="204"/>
      <c r="UAB870" s="204"/>
      <c r="UAC870" s="204"/>
      <c r="UAD870" s="204"/>
      <c r="UAE870" s="204"/>
      <c r="UAF870" s="204"/>
      <c r="UAG870" s="204"/>
      <c r="UAH870" s="204"/>
      <c r="UAI870" s="204"/>
      <c r="UAJ870" s="204"/>
      <c r="UAK870" s="204"/>
      <c r="UAL870" s="204"/>
      <c r="UAM870" s="204"/>
      <c r="UAN870" s="204"/>
      <c r="UAO870" s="204"/>
      <c r="UAP870" s="204"/>
      <c r="UAQ870" s="204"/>
      <c r="UAR870" s="204"/>
      <c r="UAS870" s="204"/>
      <c r="UAT870" s="204"/>
      <c r="UAU870" s="204"/>
      <c r="UAV870" s="204"/>
      <c r="UAW870" s="204"/>
      <c r="UAX870" s="204"/>
      <c r="UAY870" s="204"/>
      <c r="UAZ870" s="204"/>
      <c r="UBA870" s="204"/>
      <c r="UBB870" s="204"/>
      <c r="UBC870" s="204"/>
      <c r="UBD870" s="204"/>
      <c r="UBE870" s="204"/>
      <c r="UBF870" s="204"/>
      <c r="UBG870" s="204"/>
      <c r="UBH870" s="204"/>
      <c r="UBI870" s="204"/>
      <c r="UBJ870" s="204"/>
      <c r="UBK870" s="204"/>
      <c r="UBL870" s="204"/>
      <c r="UBM870" s="204"/>
      <c r="UBN870" s="204"/>
      <c r="UBO870" s="204"/>
      <c r="UBP870" s="204"/>
      <c r="UBQ870" s="204"/>
      <c r="UBR870" s="204"/>
      <c r="UBS870" s="204"/>
      <c r="UBT870" s="204"/>
      <c r="UBU870" s="204"/>
      <c r="UBV870" s="204"/>
      <c r="UBW870" s="204"/>
      <c r="UBX870" s="204"/>
      <c r="UBY870" s="204"/>
      <c r="UBZ870" s="204"/>
      <c r="UCA870" s="204"/>
      <c r="UCB870" s="204"/>
      <c r="UCC870" s="204"/>
      <c r="UCD870" s="204"/>
      <c r="UCE870" s="204"/>
      <c r="UCF870" s="204"/>
      <c r="UCG870" s="204"/>
      <c r="UCH870" s="204"/>
      <c r="UCI870" s="204"/>
      <c r="UCJ870" s="204"/>
      <c r="UCK870" s="204"/>
      <c r="UCL870" s="204"/>
      <c r="UCM870" s="204"/>
      <c r="UCN870" s="204"/>
      <c r="UCO870" s="204"/>
      <c r="UCP870" s="204"/>
      <c r="UCQ870" s="204"/>
      <c r="UCR870" s="204"/>
      <c r="UCS870" s="204"/>
      <c r="UCT870" s="204"/>
      <c r="UCU870" s="204"/>
      <c r="UCV870" s="204"/>
      <c r="UCW870" s="204"/>
      <c r="UCX870" s="204"/>
      <c r="UCY870" s="204"/>
      <c r="UCZ870" s="204"/>
      <c r="UDA870" s="204"/>
      <c r="UDB870" s="204"/>
      <c r="UDC870" s="204"/>
      <c r="UDD870" s="204"/>
      <c r="UDE870" s="204"/>
      <c r="UDF870" s="204"/>
      <c r="UDG870" s="204"/>
      <c r="UDH870" s="204"/>
      <c r="UDI870" s="204"/>
      <c r="UDJ870" s="204"/>
      <c r="UDK870" s="204"/>
      <c r="UDL870" s="204"/>
      <c r="UDM870" s="204"/>
      <c r="UDN870" s="204"/>
      <c r="UDO870" s="204"/>
      <c r="UDP870" s="204"/>
      <c r="UDQ870" s="204"/>
      <c r="UDR870" s="204"/>
      <c r="UDS870" s="204"/>
      <c r="UDT870" s="204"/>
      <c r="UDU870" s="204"/>
      <c r="UDV870" s="204"/>
      <c r="UDW870" s="204"/>
      <c r="UDX870" s="204"/>
      <c r="UDY870" s="204"/>
      <c r="UDZ870" s="204"/>
      <c r="UEA870" s="204"/>
      <c r="UEB870" s="204"/>
      <c r="UEC870" s="204"/>
      <c r="UED870" s="204"/>
      <c r="UEE870" s="204"/>
      <c r="UEF870" s="204"/>
      <c r="UEG870" s="204"/>
      <c r="UEH870" s="204"/>
      <c r="UEI870" s="204"/>
      <c r="UEJ870" s="204"/>
      <c r="UEK870" s="204"/>
      <c r="UEL870" s="204"/>
      <c r="UEM870" s="204"/>
      <c r="UEN870" s="204"/>
      <c r="UEO870" s="204"/>
      <c r="UEP870" s="204"/>
      <c r="UEQ870" s="204"/>
      <c r="UER870" s="204"/>
      <c r="UES870" s="204"/>
      <c r="UET870" s="204"/>
      <c r="UEU870" s="204"/>
      <c r="UEV870" s="204"/>
      <c r="UEW870" s="204"/>
      <c r="UEX870" s="204"/>
      <c r="UEY870" s="204"/>
      <c r="UEZ870" s="204"/>
      <c r="UFA870" s="204"/>
      <c r="UFB870" s="204"/>
      <c r="UFC870" s="204"/>
      <c r="UFD870" s="204"/>
      <c r="UFE870" s="204"/>
      <c r="UFF870" s="204"/>
      <c r="UFG870" s="204"/>
      <c r="UFH870" s="204"/>
      <c r="UFI870" s="204"/>
      <c r="UFJ870" s="204"/>
      <c r="UFK870" s="204"/>
      <c r="UFL870" s="204"/>
      <c r="UFM870" s="204"/>
      <c r="UFN870" s="204"/>
      <c r="UFO870" s="204"/>
      <c r="UFP870" s="204"/>
      <c r="UFQ870" s="204"/>
      <c r="UFR870" s="204"/>
      <c r="UFS870" s="204"/>
      <c r="UFT870" s="204"/>
      <c r="UFU870" s="204"/>
      <c r="UFV870" s="204"/>
      <c r="UFW870" s="204"/>
      <c r="UFX870" s="204"/>
      <c r="UFY870" s="204"/>
      <c r="UFZ870" s="204"/>
      <c r="UGA870" s="204"/>
      <c r="UGB870" s="204"/>
      <c r="UGC870" s="204"/>
      <c r="UGD870" s="204"/>
      <c r="UGE870" s="204"/>
      <c r="UGF870" s="204"/>
      <c r="UGG870" s="204"/>
      <c r="UGH870" s="204"/>
      <c r="UGI870" s="204"/>
      <c r="UGJ870" s="204"/>
      <c r="UGK870" s="204"/>
      <c r="UGL870" s="204"/>
      <c r="UGM870" s="204"/>
      <c r="UGN870" s="204"/>
      <c r="UGO870" s="204"/>
      <c r="UGP870" s="204"/>
      <c r="UGQ870" s="204"/>
      <c r="UGR870" s="204"/>
      <c r="UGS870" s="204"/>
      <c r="UGT870" s="204"/>
      <c r="UGU870" s="204"/>
      <c r="UGV870" s="204"/>
      <c r="UGW870" s="204"/>
      <c r="UGX870" s="204"/>
      <c r="UGY870" s="204"/>
      <c r="UGZ870" s="204"/>
      <c r="UHA870" s="204"/>
      <c r="UHB870" s="204"/>
      <c r="UHC870" s="204"/>
      <c r="UHD870" s="204"/>
      <c r="UHE870" s="204"/>
      <c r="UHF870" s="204"/>
      <c r="UHG870" s="204"/>
      <c r="UHH870" s="204"/>
      <c r="UHI870" s="204"/>
      <c r="UHJ870" s="204"/>
      <c r="UHK870" s="204"/>
      <c r="UHL870" s="204"/>
      <c r="UHM870" s="204"/>
      <c r="UHN870" s="204"/>
      <c r="UHO870" s="204"/>
      <c r="UHP870" s="204"/>
      <c r="UHQ870" s="204"/>
      <c r="UHR870" s="204"/>
      <c r="UHS870" s="204"/>
      <c r="UHT870" s="204"/>
      <c r="UHU870" s="204"/>
      <c r="UHV870" s="204"/>
      <c r="UHW870" s="204"/>
      <c r="UHX870" s="204"/>
      <c r="UHY870" s="204"/>
      <c r="UHZ870" s="204"/>
      <c r="UIA870" s="204"/>
      <c r="UIB870" s="204"/>
      <c r="UIC870" s="204"/>
      <c r="UID870" s="204"/>
      <c r="UIE870" s="204"/>
      <c r="UIF870" s="204"/>
      <c r="UIG870" s="204"/>
      <c r="UIH870" s="204"/>
      <c r="UII870" s="204"/>
      <c r="UIJ870" s="204"/>
      <c r="UIK870" s="204"/>
      <c r="UIL870" s="204"/>
      <c r="UIM870" s="204"/>
      <c r="UIN870" s="204"/>
      <c r="UIO870" s="204"/>
      <c r="UIP870" s="204"/>
      <c r="UIQ870" s="204"/>
      <c r="UIR870" s="204"/>
      <c r="UIS870" s="204"/>
      <c r="UIT870" s="204"/>
      <c r="UIU870" s="204"/>
      <c r="UIV870" s="204"/>
      <c r="UIW870" s="204"/>
      <c r="UIX870" s="204"/>
      <c r="UIY870" s="204"/>
      <c r="UIZ870" s="204"/>
      <c r="UJA870" s="204"/>
      <c r="UJB870" s="204"/>
      <c r="UJC870" s="204"/>
      <c r="UJD870" s="204"/>
      <c r="UJE870" s="204"/>
      <c r="UJF870" s="204"/>
      <c r="UJG870" s="204"/>
      <c r="UJH870" s="204"/>
      <c r="UJI870" s="204"/>
      <c r="UJJ870" s="204"/>
      <c r="UJK870" s="204"/>
      <c r="UJL870" s="204"/>
      <c r="UJM870" s="204"/>
      <c r="UJN870" s="204"/>
      <c r="UJO870" s="204"/>
      <c r="UJP870" s="204"/>
      <c r="UJQ870" s="204"/>
      <c r="UJR870" s="204"/>
      <c r="UJS870" s="204"/>
      <c r="UJT870" s="204"/>
      <c r="UJU870" s="204"/>
      <c r="UJV870" s="204"/>
      <c r="UJW870" s="204"/>
      <c r="UJX870" s="204"/>
      <c r="UJY870" s="204"/>
      <c r="UJZ870" s="204"/>
      <c r="UKA870" s="204"/>
      <c r="UKB870" s="204"/>
      <c r="UKC870" s="204"/>
      <c r="UKD870" s="204"/>
      <c r="UKE870" s="204"/>
      <c r="UKF870" s="204"/>
      <c r="UKG870" s="204"/>
      <c r="UKH870" s="204"/>
      <c r="UKI870" s="204"/>
      <c r="UKJ870" s="204"/>
      <c r="UKK870" s="204"/>
      <c r="UKL870" s="204"/>
      <c r="UKM870" s="204"/>
      <c r="UKN870" s="204"/>
      <c r="UKO870" s="204"/>
      <c r="UKP870" s="204"/>
      <c r="UKQ870" s="204"/>
      <c r="UKR870" s="204"/>
      <c r="UKS870" s="204"/>
      <c r="UKT870" s="204"/>
      <c r="UKU870" s="204"/>
      <c r="UKV870" s="204"/>
      <c r="UKW870" s="204"/>
      <c r="UKX870" s="204"/>
      <c r="UKY870" s="204"/>
      <c r="UKZ870" s="204"/>
      <c r="ULA870" s="204"/>
      <c r="ULB870" s="204"/>
      <c r="ULC870" s="204"/>
      <c r="ULD870" s="204"/>
      <c r="ULE870" s="204"/>
      <c r="ULF870" s="204"/>
      <c r="ULG870" s="204"/>
      <c r="ULH870" s="204"/>
      <c r="ULI870" s="204"/>
      <c r="ULJ870" s="204"/>
      <c r="ULK870" s="204"/>
      <c r="ULL870" s="204"/>
      <c r="ULM870" s="204"/>
      <c r="ULN870" s="204"/>
      <c r="ULO870" s="204"/>
      <c r="ULP870" s="204"/>
      <c r="ULQ870" s="204"/>
      <c r="ULR870" s="204"/>
      <c r="ULS870" s="204"/>
      <c r="ULT870" s="204"/>
      <c r="ULU870" s="204"/>
      <c r="ULV870" s="204"/>
      <c r="ULW870" s="204"/>
      <c r="ULX870" s="204"/>
      <c r="ULY870" s="204"/>
      <c r="ULZ870" s="204"/>
      <c r="UMA870" s="204"/>
      <c r="UMB870" s="204"/>
      <c r="UMC870" s="204"/>
      <c r="UMD870" s="204"/>
      <c r="UME870" s="204"/>
      <c r="UMF870" s="204"/>
      <c r="UMG870" s="204"/>
      <c r="UMH870" s="204"/>
      <c r="UMI870" s="204"/>
      <c r="UMJ870" s="204"/>
      <c r="UMK870" s="204"/>
      <c r="UML870" s="204"/>
      <c r="UMM870" s="204"/>
      <c r="UMN870" s="204"/>
      <c r="UMO870" s="204"/>
      <c r="UMP870" s="204"/>
      <c r="UMQ870" s="204"/>
      <c r="UMR870" s="204"/>
      <c r="UMS870" s="204"/>
      <c r="UMT870" s="204"/>
      <c r="UMU870" s="204"/>
      <c r="UMV870" s="204"/>
      <c r="UMW870" s="204"/>
      <c r="UMX870" s="204"/>
      <c r="UMY870" s="204"/>
      <c r="UMZ870" s="204"/>
      <c r="UNA870" s="204"/>
      <c r="UNB870" s="204"/>
      <c r="UNC870" s="204"/>
      <c r="UND870" s="204"/>
      <c r="UNE870" s="204"/>
      <c r="UNF870" s="204"/>
      <c r="UNG870" s="204"/>
      <c r="UNH870" s="204"/>
      <c r="UNI870" s="204"/>
      <c r="UNJ870" s="204"/>
      <c r="UNK870" s="204"/>
      <c r="UNL870" s="204"/>
      <c r="UNM870" s="204"/>
      <c r="UNN870" s="204"/>
      <c r="UNO870" s="204"/>
      <c r="UNP870" s="204"/>
      <c r="UNQ870" s="204"/>
      <c r="UNR870" s="204"/>
      <c r="UNS870" s="204"/>
      <c r="UNT870" s="204"/>
      <c r="UNU870" s="204"/>
      <c r="UNV870" s="204"/>
      <c r="UNW870" s="204"/>
      <c r="UNX870" s="204"/>
      <c r="UNY870" s="204"/>
      <c r="UNZ870" s="204"/>
      <c r="UOA870" s="204"/>
      <c r="UOB870" s="204"/>
      <c r="UOC870" s="204"/>
      <c r="UOD870" s="204"/>
      <c r="UOE870" s="204"/>
      <c r="UOF870" s="204"/>
      <c r="UOG870" s="204"/>
      <c r="UOH870" s="204"/>
      <c r="UOI870" s="204"/>
      <c r="UOJ870" s="204"/>
      <c r="UOK870" s="204"/>
      <c r="UOL870" s="204"/>
      <c r="UOM870" s="204"/>
      <c r="UON870" s="204"/>
      <c r="UOO870" s="204"/>
      <c r="UOP870" s="204"/>
      <c r="UOQ870" s="204"/>
      <c r="UOR870" s="204"/>
      <c r="UOS870" s="204"/>
      <c r="UOT870" s="204"/>
      <c r="UOU870" s="204"/>
      <c r="UOV870" s="204"/>
      <c r="UOW870" s="204"/>
      <c r="UOX870" s="204"/>
      <c r="UOY870" s="204"/>
      <c r="UOZ870" s="204"/>
      <c r="UPA870" s="204"/>
      <c r="UPB870" s="204"/>
      <c r="UPC870" s="204"/>
      <c r="UPD870" s="204"/>
      <c r="UPE870" s="204"/>
      <c r="UPF870" s="204"/>
      <c r="UPG870" s="204"/>
      <c r="UPH870" s="204"/>
      <c r="UPI870" s="204"/>
      <c r="UPJ870" s="204"/>
      <c r="UPK870" s="204"/>
      <c r="UPL870" s="204"/>
      <c r="UPM870" s="204"/>
      <c r="UPN870" s="204"/>
      <c r="UPO870" s="204"/>
      <c r="UPP870" s="204"/>
      <c r="UPQ870" s="204"/>
      <c r="UPR870" s="204"/>
      <c r="UPS870" s="204"/>
      <c r="UPT870" s="204"/>
      <c r="UPU870" s="204"/>
      <c r="UPV870" s="204"/>
      <c r="UPW870" s="204"/>
      <c r="UPX870" s="204"/>
      <c r="UPY870" s="204"/>
      <c r="UPZ870" s="204"/>
      <c r="UQA870" s="204"/>
      <c r="UQB870" s="204"/>
      <c r="UQC870" s="204"/>
      <c r="UQD870" s="204"/>
      <c r="UQE870" s="204"/>
      <c r="UQF870" s="204"/>
      <c r="UQG870" s="204"/>
      <c r="UQH870" s="204"/>
      <c r="UQI870" s="204"/>
      <c r="UQJ870" s="204"/>
      <c r="UQK870" s="204"/>
      <c r="UQL870" s="204"/>
      <c r="UQM870" s="204"/>
      <c r="UQN870" s="204"/>
      <c r="UQO870" s="204"/>
      <c r="UQP870" s="204"/>
      <c r="UQQ870" s="204"/>
      <c r="UQR870" s="204"/>
      <c r="UQS870" s="204"/>
      <c r="UQT870" s="204"/>
      <c r="UQU870" s="204"/>
      <c r="UQV870" s="204"/>
      <c r="UQW870" s="204"/>
      <c r="UQX870" s="204"/>
      <c r="UQY870" s="204"/>
      <c r="UQZ870" s="204"/>
      <c r="URA870" s="204"/>
      <c r="URB870" s="204"/>
      <c r="URC870" s="204"/>
      <c r="URD870" s="204"/>
      <c r="URE870" s="204"/>
      <c r="URF870" s="204"/>
      <c r="URG870" s="204"/>
      <c r="URH870" s="204"/>
      <c r="URI870" s="204"/>
      <c r="URJ870" s="204"/>
      <c r="URK870" s="204"/>
      <c r="URL870" s="204"/>
      <c r="URM870" s="204"/>
      <c r="URN870" s="204"/>
      <c r="URO870" s="204"/>
      <c r="URP870" s="204"/>
      <c r="URQ870" s="204"/>
      <c r="URR870" s="204"/>
      <c r="URS870" s="204"/>
      <c r="URT870" s="204"/>
      <c r="URU870" s="204"/>
      <c r="URV870" s="204"/>
      <c r="URW870" s="204"/>
      <c r="URX870" s="204"/>
      <c r="URY870" s="204"/>
      <c r="URZ870" s="204"/>
      <c r="USA870" s="204"/>
      <c r="USB870" s="204"/>
      <c r="USC870" s="204"/>
      <c r="USD870" s="204"/>
      <c r="USE870" s="204"/>
      <c r="USF870" s="204"/>
      <c r="USG870" s="204"/>
      <c r="USH870" s="204"/>
      <c r="USI870" s="204"/>
      <c r="USJ870" s="204"/>
      <c r="USK870" s="204"/>
      <c r="USL870" s="204"/>
      <c r="USM870" s="204"/>
      <c r="USN870" s="204"/>
      <c r="USO870" s="204"/>
      <c r="USP870" s="204"/>
      <c r="USQ870" s="204"/>
      <c r="USR870" s="204"/>
      <c r="USS870" s="204"/>
      <c r="UST870" s="204"/>
      <c r="USU870" s="204"/>
      <c r="USV870" s="204"/>
      <c r="USW870" s="204"/>
      <c r="USX870" s="204"/>
      <c r="USY870" s="204"/>
      <c r="USZ870" s="204"/>
      <c r="UTA870" s="204"/>
      <c r="UTB870" s="204"/>
      <c r="UTC870" s="204"/>
      <c r="UTD870" s="204"/>
      <c r="UTE870" s="204"/>
      <c r="UTF870" s="204"/>
      <c r="UTG870" s="204"/>
      <c r="UTH870" s="204"/>
      <c r="UTI870" s="204"/>
      <c r="UTJ870" s="204"/>
      <c r="UTK870" s="204"/>
      <c r="UTL870" s="204"/>
      <c r="UTM870" s="204"/>
      <c r="UTN870" s="204"/>
      <c r="UTO870" s="204"/>
      <c r="UTP870" s="204"/>
      <c r="UTQ870" s="204"/>
      <c r="UTR870" s="204"/>
      <c r="UTS870" s="204"/>
      <c r="UTT870" s="204"/>
      <c r="UTU870" s="204"/>
      <c r="UTV870" s="204"/>
      <c r="UTW870" s="204"/>
      <c r="UTX870" s="204"/>
      <c r="UTY870" s="204"/>
      <c r="UTZ870" s="204"/>
      <c r="UUA870" s="204"/>
      <c r="UUB870" s="204"/>
      <c r="UUC870" s="204"/>
      <c r="UUD870" s="204"/>
      <c r="UUE870" s="204"/>
      <c r="UUF870" s="204"/>
      <c r="UUG870" s="204"/>
      <c r="UUH870" s="204"/>
      <c r="UUI870" s="204"/>
      <c r="UUJ870" s="204"/>
      <c r="UUK870" s="204"/>
      <c r="UUL870" s="204"/>
      <c r="UUM870" s="204"/>
      <c r="UUN870" s="204"/>
      <c r="UUO870" s="204"/>
      <c r="UUP870" s="204"/>
      <c r="UUQ870" s="204"/>
      <c r="UUR870" s="204"/>
      <c r="UUS870" s="204"/>
      <c r="UUT870" s="204"/>
      <c r="UUU870" s="204"/>
      <c r="UUV870" s="204"/>
      <c r="UUW870" s="204"/>
      <c r="UUX870" s="204"/>
      <c r="UUY870" s="204"/>
      <c r="UUZ870" s="204"/>
      <c r="UVA870" s="204"/>
      <c r="UVB870" s="204"/>
      <c r="UVC870" s="204"/>
      <c r="UVD870" s="204"/>
      <c r="UVE870" s="204"/>
      <c r="UVF870" s="204"/>
      <c r="UVG870" s="204"/>
      <c r="UVH870" s="204"/>
      <c r="UVI870" s="204"/>
      <c r="UVJ870" s="204"/>
      <c r="UVK870" s="204"/>
      <c r="UVL870" s="204"/>
      <c r="UVM870" s="204"/>
      <c r="UVN870" s="204"/>
      <c r="UVO870" s="204"/>
      <c r="UVP870" s="204"/>
      <c r="UVQ870" s="204"/>
      <c r="UVR870" s="204"/>
      <c r="UVS870" s="204"/>
      <c r="UVT870" s="204"/>
      <c r="UVU870" s="204"/>
      <c r="UVV870" s="204"/>
      <c r="UVW870" s="204"/>
      <c r="UVX870" s="204"/>
      <c r="UVY870" s="204"/>
      <c r="UVZ870" s="204"/>
      <c r="UWA870" s="204"/>
      <c r="UWB870" s="204"/>
      <c r="UWC870" s="204"/>
      <c r="UWD870" s="204"/>
      <c r="UWE870" s="204"/>
      <c r="UWF870" s="204"/>
      <c r="UWG870" s="204"/>
      <c r="UWH870" s="204"/>
      <c r="UWI870" s="204"/>
      <c r="UWJ870" s="204"/>
      <c r="UWK870" s="204"/>
      <c r="UWL870" s="204"/>
      <c r="UWM870" s="204"/>
      <c r="UWN870" s="204"/>
      <c r="UWO870" s="204"/>
      <c r="UWP870" s="204"/>
      <c r="UWQ870" s="204"/>
      <c r="UWR870" s="204"/>
      <c r="UWS870" s="204"/>
      <c r="UWT870" s="204"/>
      <c r="UWU870" s="204"/>
      <c r="UWV870" s="204"/>
      <c r="UWW870" s="204"/>
      <c r="UWX870" s="204"/>
      <c r="UWY870" s="204"/>
      <c r="UWZ870" s="204"/>
      <c r="UXA870" s="204"/>
      <c r="UXB870" s="204"/>
      <c r="UXC870" s="204"/>
      <c r="UXD870" s="204"/>
      <c r="UXE870" s="204"/>
      <c r="UXF870" s="204"/>
      <c r="UXG870" s="204"/>
      <c r="UXH870" s="204"/>
      <c r="UXI870" s="204"/>
      <c r="UXJ870" s="204"/>
      <c r="UXK870" s="204"/>
      <c r="UXL870" s="204"/>
      <c r="UXM870" s="204"/>
      <c r="UXN870" s="204"/>
      <c r="UXO870" s="204"/>
      <c r="UXP870" s="204"/>
      <c r="UXQ870" s="204"/>
      <c r="UXR870" s="204"/>
      <c r="UXS870" s="204"/>
      <c r="UXT870" s="204"/>
      <c r="UXU870" s="204"/>
      <c r="UXV870" s="204"/>
      <c r="UXW870" s="204"/>
      <c r="UXX870" s="204"/>
      <c r="UXY870" s="204"/>
      <c r="UXZ870" s="204"/>
      <c r="UYA870" s="204"/>
      <c r="UYB870" s="204"/>
      <c r="UYC870" s="204"/>
      <c r="UYD870" s="204"/>
      <c r="UYE870" s="204"/>
      <c r="UYF870" s="204"/>
      <c r="UYG870" s="204"/>
      <c r="UYH870" s="204"/>
      <c r="UYI870" s="204"/>
      <c r="UYJ870" s="204"/>
      <c r="UYK870" s="204"/>
      <c r="UYL870" s="204"/>
      <c r="UYM870" s="204"/>
      <c r="UYN870" s="204"/>
      <c r="UYO870" s="204"/>
      <c r="UYP870" s="204"/>
      <c r="UYQ870" s="204"/>
      <c r="UYR870" s="204"/>
      <c r="UYS870" s="204"/>
      <c r="UYT870" s="204"/>
      <c r="UYU870" s="204"/>
      <c r="UYV870" s="204"/>
      <c r="UYW870" s="204"/>
      <c r="UYX870" s="204"/>
      <c r="UYY870" s="204"/>
      <c r="UYZ870" s="204"/>
      <c r="UZA870" s="204"/>
      <c r="UZB870" s="204"/>
      <c r="UZC870" s="204"/>
      <c r="UZD870" s="204"/>
      <c r="UZE870" s="204"/>
      <c r="UZF870" s="204"/>
      <c r="UZG870" s="204"/>
      <c r="UZH870" s="204"/>
      <c r="UZI870" s="204"/>
      <c r="UZJ870" s="204"/>
      <c r="UZK870" s="204"/>
      <c r="UZL870" s="204"/>
      <c r="UZM870" s="204"/>
      <c r="UZN870" s="204"/>
      <c r="UZO870" s="204"/>
      <c r="UZP870" s="204"/>
      <c r="UZQ870" s="204"/>
      <c r="UZR870" s="204"/>
      <c r="UZS870" s="204"/>
      <c r="UZT870" s="204"/>
      <c r="UZU870" s="204"/>
      <c r="UZV870" s="204"/>
      <c r="UZW870" s="204"/>
      <c r="UZX870" s="204"/>
      <c r="UZY870" s="204"/>
      <c r="UZZ870" s="204"/>
      <c r="VAA870" s="204"/>
      <c r="VAB870" s="204"/>
      <c r="VAC870" s="204"/>
      <c r="VAD870" s="204"/>
      <c r="VAE870" s="204"/>
      <c r="VAF870" s="204"/>
      <c r="VAG870" s="204"/>
      <c r="VAH870" s="204"/>
      <c r="VAI870" s="204"/>
      <c r="VAJ870" s="204"/>
      <c r="VAK870" s="204"/>
      <c r="VAL870" s="204"/>
      <c r="VAM870" s="204"/>
      <c r="VAN870" s="204"/>
      <c r="VAO870" s="204"/>
      <c r="VAP870" s="204"/>
      <c r="VAQ870" s="204"/>
      <c r="VAR870" s="204"/>
      <c r="VAS870" s="204"/>
      <c r="VAT870" s="204"/>
      <c r="VAU870" s="204"/>
      <c r="VAV870" s="204"/>
      <c r="VAW870" s="204"/>
      <c r="VAX870" s="204"/>
      <c r="VAY870" s="204"/>
      <c r="VAZ870" s="204"/>
      <c r="VBA870" s="204"/>
      <c r="VBB870" s="204"/>
      <c r="VBC870" s="204"/>
      <c r="VBD870" s="204"/>
      <c r="VBE870" s="204"/>
      <c r="VBF870" s="204"/>
      <c r="VBG870" s="204"/>
      <c r="VBH870" s="204"/>
      <c r="VBI870" s="204"/>
      <c r="VBJ870" s="204"/>
      <c r="VBK870" s="204"/>
      <c r="VBL870" s="204"/>
      <c r="VBM870" s="204"/>
      <c r="VBN870" s="204"/>
      <c r="VBO870" s="204"/>
      <c r="VBP870" s="204"/>
      <c r="VBQ870" s="204"/>
      <c r="VBR870" s="204"/>
      <c r="VBS870" s="204"/>
      <c r="VBT870" s="204"/>
      <c r="VBU870" s="204"/>
      <c r="VBV870" s="204"/>
      <c r="VBW870" s="204"/>
      <c r="VBX870" s="204"/>
      <c r="VBY870" s="204"/>
      <c r="VBZ870" s="204"/>
      <c r="VCA870" s="204"/>
      <c r="VCB870" s="204"/>
      <c r="VCC870" s="204"/>
      <c r="VCD870" s="204"/>
      <c r="VCE870" s="204"/>
      <c r="VCF870" s="204"/>
      <c r="VCG870" s="204"/>
      <c r="VCH870" s="204"/>
      <c r="VCI870" s="204"/>
      <c r="VCJ870" s="204"/>
      <c r="VCK870" s="204"/>
      <c r="VCL870" s="204"/>
      <c r="VCM870" s="204"/>
      <c r="VCN870" s="204"/>
      <c r="VCO870" s="204"/>
      <c r="VCP870" s="204"/>
      <c r="VCQ870" s="204"/>
      <c r="VCR870" s="204"/>
      <c r="VCS870" s="204"/>
      <c r="VCT870" s="204"/>
      <c r="VCU870" s="204"/>
      <c r="VCV870" s="204"/>
      <c r="VCW870" s="204"/>
      <c r="VCX870" s="204"/>
      <c r="VCY870" s="204"/>
      <c r="VCZ870" s="204"/>
      <c r="VDA870" s="204"/>
      <c r="VDB870" s="204"/>
      <c r="VDC870" s="204"/>
      <c r="VDD870" s="204"/>
      <c r="VDE870" s="204"/>
      <c r="VDF870" s="204"/>
      <c r="VDG870" s="204"/>
      <c r="VDH870" s="204"/>
      <c r="VDI870" s="204"/>
      <c r="VDJ870" s="204"/>
      <c r="VDK870" s="204"/>
      <c r="VDL870" s="204"/>
      <c r="VDM870" s="204"/>
      <c r="VDN870" s="204"/>
      <c r="VDO870" s="204"/>
      <c r="VDP870" s="204"/>
      <c r="VDQ870" s="204"/>
      <c r="VDR870" s="204"/>
      <c r="VDS870" s="204"/>
      <c r="VDT870" s="204"/>
      <c r="VDU870" s="204"/>
      <c r="VDV870" s="204"/>
      <c r="VDW870" s="204"/>
      <c r="VDX870" s="204"/>
      <c r="VDY870" s="204"/>
      <c r="VDZ870" s="204"/>
      <c r="VEA870" s="204"/>
      <c r="VEB870" s="204"/>
      <c r="VEC870" s="204"/>
      <c r="VED870" s="204"/>
      <c r="VEE870" s="204"/>
      <c r="VEF870" s="204"/>
      <c r="VEG870" s="204"/>
      <c r="VEH870" s="204"/>
      <c r="VEI870" s="204"/>
      <c r="VEJ870" s="204"/>
      <c r="VEK870" s="204"/>
      <c r="VEL870" s="204"/>
      <c r="VEM870" s="204"/>
      <c r="VEN870" s="204"/>
      <c r="VEO870" s="204"/>
      <c r="VEP870" s="204"/>
      <c r="VEQ870" s="204"/>
      <c r="VER870" s="204"/>
      <c r="VES870" s="204"/>
      <c r="VET870" s="204"/>
      <c r="VEU870" s="204"/>
      <c r="VEV870" s="204"/>
      <c r="VEW870" s="204"/>
      <c r="VEX870" s="204"/>
      <c r="VEY870" s="204"/>
      <c r="VEZ870" s="204"/>
      <c r="VFA870" s="204"/>
      <c r="VFB870" s="204"/>
      <c r="VFC870" s="204"/>
      <c r="VFD870" s="204"/>
      <c r="VFE870" s="204"/>
      <c r="VFF870" s="204"/>
      <c r="VFG870" s="204"/>
      <c r="VFH870" s="204"/>
      <c r="VFI870" s="204"/>
      <c r="VFJ870" s="204"/>
      <c r="VFK870" s="204"/>
      <c r="VFL870" s="204"/>
      <c r="VFM870" s="204"/>
      <c r="VFN870" s="204"/>
      <c r="VFO870" s="204"/>
      <c r="VFP870" s="204"/>
      <c r="VFQ870" s="204"/>
      <c r="VFR870" s="204"/>
      <c r="VFS870" s="204"/>
      <c r="VFT870" s="204"/>
      <c r="VFU870" s="204"/>
      <c r="VFV870" s="204"/>
      <c r="VFW870" s="204"/>
      <c r="VFX870" s="204"/>
      <c r="VFY870" s="204"/>
      <c r="VFZ870" s="204"/>
      <c r="VGA870" s="204"/>
      <c r="VGB870" s="204"/>
      <c r="VGC870" s="204"/>
      <c r="VGD870" s="204"/>
      <c r="VGE870" s="204"/>
      <c r="VGF870" s="204"/>
      <c r="VGG870" s="204"/>
      <c r="VGH870" s="204"/>
      <c r="VGI870" s="204"/>
      <c r="VGJ870" s="204"/>
      <c r="VGK870" s="204"/>
      <c r="VGL870" s="204"/>
      <c r="VGM870" s="204"/>
      <c r="VGN870" s="204"/>
      <c r="VGO870" s="204"/>
      <c r="VGP870" s="204"/>
      <c r="VGQ870" s="204"/>
      <c r="VGR870" s="204"/>
      <c r="VGS870" s="204"/>
      <c r="VGT870" s="204"/>
      <c r="VGU870" s="204"/>
      <c r="VGV870" s="204"/>
      <c r="VGW870" s="204"/>
      <c r="VGX870" s="204"/>
      <c r="VGY870" s="204"/>
      <c r="VGZ870" s="204"/>
      <c r="VHA870" s="204"/>
      <c r="VHB870" s="204"/>
      <c r="VHC870" s="204"/>
      <c r="VHD870" s="204"/>
      <c r="VHE870" s="204"/>
      <c r="VHF870" s="204"/>
      <c r="VHG870" s="204"/>
      <c r="VHH870" s="204"/>
      <c r="VHI870" s="204"/>
      <c r="VHJ870" s="204"/>
      <c r="VHK870" s="204"/>
      <c r="VHL870" s="204"/>
      <c r="VHM870" s="204"/>
      <c r="VHN870" s="204"/>
      <c r="VHO870" s="204"/>
      <c r="VHP870" s="204"/>
      <c r="VHQ870" s="204"/>
      <c r="VHR870" s="204"/>
      <c r="VHS870" s="204"/>
      <c r="VHT870" s="204"/>
      <c r="VHU870" s="204"/>
      <c r="VHV870" s="204"/>
      <c r="VHW870" s="204"/>
      <c r="VHX870" s="204"/>
      <c r="VHY870" s="204"/>
      <c r="VHZ870" s="204"/>
      <c r="VIA870" s="204"/>
      <c r="VIB870" s="204"/>
      <c r="VIC870" s="204"/>
      <c r="VID870" s="204"/>
      <c r="VIE870" s="204"/>
      <c r="VIF870" s="204"/>
      <c r="VIG870" s="204"/>
      <c r="VIH870" s="204"/>
      <c r="VII870" s="204"/>
      <c r="VIJ870" s="204"/>
      <c r="VIK870" s="204"/>
      <c r="VIL870" s="204"/>
      <c r="VIM870" s="204"/>
      <c r="VIN870" s="204"/>
      <c r="VIO870" s="204"/>
      <c r="VIP870" s="204"/>
      <c r="VIQ870" s="204"/>
      <c r="VIR870" s="204"/>
      <c r="VIS870" s="204"/>
      <c r="VIT870" s="204"/>
      <c r="VIU870" s="204"/>
      <c r="VIV870" s="204"/>
      <c r="VIW870" s="204"/>
      <c r="VIX870" s="204"/>
      <c r="VIY870" s="204"/>
      <c r="VIZ870" s="204"/>
      <c r="VJA870" s="204"/>
      <c r="VJB870" s="204"/>
      <c r="VJC870" s="204"/>
      <c r="VJD870" s="204"/>
      <c r="VJE870" s="204"/>
      <c r="VJF870" s="204"/>
      <c r="VJG870" s="204"/>
      <c r="VJH870" s="204"/>
      <c r="VJI870" s="204"/>
      <c r="VJJ870" s="204"/>
      <c r="VJK870" s="204"/>
      <c r="VJL870" s="204"/>
      <c r="VJM870" s="204"/>
      <c r="VJN870" s="204"/>
      <c r="VJO870" s="204"/>
      <c r="VJP870" s="204"/>
      <c r="VJQ870" s="204"/>
      <c r="VJR870" s="204"/>
      <c r="VJS870" s="204"/>
      <c r="VJT870" s="204"/>
      <c r="VJU870" s="204"/>
      <c r="VJV870" s="204"/>
      <c r="VJW870" s="204"/>
      <c r="VJX870" s="204"/>
      <c r="VJY870" s="204"/>
      <c r="VJZ870" s="204"/>
      <c r="VKA870" s="204"/>
      <c r="VKB870" s="204"/>
      <c r="VKC870" s="204"/>
      <c r="VKD870" s="204"/>
      <c r="VKE870" s="204"/>
      <c r="VKF870" s="204"/>
      <c r="VKG870" s="204"/>
      <c r="VKH870" s="204"/>
      <c r="VKI870" s="204"/>
      <c r="VKJ870" s="204"/>
      <c r="VKK870" s="204"/>
      <c r="VKL870" s="204"/>
      <c r="VKM870" s="204"/>
      <c r="VKN870" s="204"/>
      <c r="VKO870" s="204"/>
      <c r="VKP870" s="204"/>
      <c r="VKQ870" s="204"/>
      <c r="VKR870" s="204"/>
      <c r="VKS870" s="204"/>
      <c r="VKT870" s="204"/>
      <c r="VKU870" s="204"/>
      <c r="VKV870" s="204"/>
      <c r="VKW870" s="204"/>
      <c r="VKX870" s="204"/>
      <c r="VKY870" s="204"/>
      <c r="VKZ870" s="204"/>
      <c r="VLA870" s="204"/>
      <c r="VLB870" s="204"/>
      <c r="VLC870" s="204"/>
      <c r="VLD870" s="204"/>
      <c r="VLE870" s="204"/>
      <c r="VLF870" s="204"/>
      <c r="VLG870" s="204"/>
      <c r="VLH870" s="204"/>
      <c r="VLI870" s="204"/>
      <c r="VLJ870" s="204"/>
      <c r="VLK870" s="204"/>
      <c r="VLL870" s="204"/>
      <c r="VLM870" s="204"/>
      <c r="VLN870" s="204"/>
      <c r="VLO870" s="204"/>
      <c r="VLP870" s="204"/>
      <c r="VLQ870" s="204"/>
      <c r="VLR870" s="204"/>
      <c r="VLS870" s="204"/>
      <c r="VLT870" s="204"/>
      <c r="VLU870" s="204"/>
      <c r="VLV870" s="204"/>
      <c r="VLW870" s="204"/>
      <c r="VLX870" s="204"/>
      <c r="VLY870" s="204"/>
      <c r="VLZ870" s="204"/>
      <c r="VMA870" s="204"/>
      <c r="VMB870" s="204"/>
      <c r="VMC870" s="204"/>
      <c r="VMD870" s="204"/>
      <c r="VME870" s="204"/>
      <c r="VMF870" s="204"/>
      <c r="VMG870" s="204"/>
      <c r="VMH870" s="204"/>
      <c r="VMI870" s="204"/>
      <c r="VMJ870" s="204"/>
      <c r="VMK870" s="204"/>
      <c r="VML870" s="204"/>
      <c r="VMM870" s="204"/>
      <c r="VMN870" s="204"/>
      <c r="VMO870" s="204"/>
      <c r="VMP870" s="204"/>
      <c r="VMQ870" s="204"/>
      <c r="VMR870" s="204"/>
      <c r="VMS870" s="204"/>
      <c r="VMT870" s="204"/>
      <c r="VMU870" s="204"/>
      <c r="VMV870" s="204"/>
      <c r="VMW870" s="204"/>
      <c r="VMX870" s="204"/>
      <c r="VMY870" s="204"/>
      <c r="VMZ870" s="204"/>
      <c r="VNA870" s="204"/>
      <c r="VNB870" s="204"/>
      <c r="VNC870" s="204"/>
      <c r="VND870" s="204"/>
      <c r="VNE870" s="204"/>
      <c r="VNF870" s="204"/>
      <c r="VNG870" s="204"/>
      <c r="VNH870" s="204"/>
      <c r="VNI870" s="204"/>
      <c r="VNJ870" s="204"/>
      <c r="VNK870" s="204"/>
      <c r="VNL870" s="204"/>
      <c r="VNM870" s="204"/>
      <c r="VNN870" s="204"/>
      <c r="VNO870" s="204"/>
      <c r="VNP870" s="204"/>
      <c r="VNQ870" s="204"/>
      <c r="VNR870" s="204"/>
      <c r="VNS870" s="204"/>
      <c r="VNT870" s="204"/>
      <c r="VNU870" s="204"/>
      <c r="VNV870" s="204"/>
      <c r="VNW870" s="204"/>
      <c r="VNX870" s="204"/>
      <c r="VNY870" s="204"/>
      <c r="VNZ870" s="204"/>
      <c r="VOA870" s="204"/>
      <c r="VOB870" s="204"/>
      <c r="VOC870" s="204"/>
      <c r="VOD870" s="204"/>
      <c r="VOE870" s="204"/>
      <c r="VOF870" s="204"/>
      <c r="VOG870" s="204"/>
      <c r="VOH870" s="204"/>
      <c r="VOI870" s="204"/>
      <c r="VOJ870" s="204"/>
      <c r="VOK870" s="204"/>
      <c r="VOL870" s="204"/>
      <c r="VOM870" s="204"/>
      <c r="VON870" s="204"/>
      <c r="VOO870" s="204"/>
      <c r="VOP870" s="204"/>
      <c r="VOQ870" s="204"/>
      <c r="VOR870" s="204"/>
      <c r="VOS870" s="204"/>
      <c r="VOT870" s="204"/>
      <c r="VOU870" s="204"/>
      <c r="VOV870" s="204"/>
      <c r="VOW870" s="204"/>
      <c r="VOX870" s="204"/>
      <c r="VOY870" s="204"/>
      <c r="VOZ870" s="204"/>
      <c r="VPA870" s="204"/>
      <c r="VPB870" s="204"/>
      <c r="VPC870" s="204"/>
      <c r="VPD870" s="204"/>
      <c r="VPE870" s="204"/>
      <c r="VPF870" s="204"/>
      <c r="VPG870" s="204"/>
      <c r="VPH870" s="204"/>
      <c r="VPI870" s="204"/>
      <c r="VPJ870" s="204"/>
      <c r="VPK870" s="204"/>
      <c r="VPL870" s="204"/>
      <c r="VPM870" s="204"/>
      <c r="VPN870" s="204"/>
      <c r="VPO870" s="204"/>
      <c r="VPP870" s="204"/>
      <c r="VPQ870" s="204"/>
      <c r="VPR870" s="204"/>
      <c r="VPS870" s="204"/>
      <c r="VPT870" s="204"/>
      <c r="VPU870" s="204"/>
      <c r="VPV870" s="204"/>
      <c r="VPW870" s="204"/>
      <c r="VPX870" s="204"/>
      <c r="VPY870" s="204"/>
      <c r="VPZ870" s="204"/>
      <c r="VQA870" s="204"/>
      <c r="VQB870" s="204"/>
      <c r="VQC870" s="204"/>
      <c r="VQD870" s="204"/>
      <c r="VQE870" s="204"/>
      <c r="VQF870" s="204"/>
      <c r="VQG870" s="204"/>
      <c r="VQH870" s="204"/>
      <c r="VQI870" s="204"/>
      <c r="VQJ870" s="204"/>
      <c r="VQK870" s="204"/>
      <c r="VQL870" s="204"/>
      <c r="VQM870" s="204"/>
      <c r="VQN870" s="204"/>
      <c r="VQO870" s="204"/>
      <c r="VQP870" s="204"/>
      <c r="VQQ870" s="204"/>
      <c r="VQR870" s="204"/>
      <c r="VQS870" s="204"/>
      <c r="VQT870" s="204"/>
      <c r="VQU870" s="204"/>
      <c r="VQV870" s="204"/>
      <c r="VQW870" s="204"/>
      <c r="VQX870" s="204"/>
      <c r="VQY870" s="204"/>
      <c r="VQZ870" s="204"/>
      <c r="VRA870" s="204"/>
      <c r="VRB870" s="204"/>
      <c r="VRC870" s="204"/>
      <c r="VRD870" s="204"/>
      <c r="VRE870" s="204"/>
      <c r="VRF870" s="204"/>
      <c r="VRG870" s="204"/>
      <c r="VRH870" s="204"/>
      <c r="VRI870" s="204"/>
      <c r="VRJ870" s="204"/>
      <c r="VRK870" s="204"/>
      <c r="VRL870" s="204"/>
      <c r="VRM870" s="204"/>
      <c r="VRN870" s="204"/>
      <c r="VRO870" s="204"/>
      <c r="VRP870" s="204"/>
      <c r="VRQ870" s="204"/>
      <c r="VRR870" s="204"/>
      <c r="VRS870" s="204"/>
      <c r="VRT870" s="204"/>
      <c r="VRU870" s="204"/>
      <c r="VRV870" s="204"/>
      <c r="VRW870" s="204"/>
      <c r="VRX870" s="204"/>
      <c r="VRY870" s="204"/>
      <c r="VRZ870" s="204"/>
      <c r="VSA870" s="204"/>
      <c r="VSB870" s="204"/>
      <c r="VSC870" s="204"/>
      <c r="VSD870" s="204"/>
      <c r="VSE870" s="204"/>
      <c r="VSF870" s="204"/>
      <c r="VSG870" s="204"/>
      <c r="VSH870" s="204"/>
      <c r="VSI870" s="204"/>
      <c r="VSJ870" s="204"/>
      <c r="VSK870" s="204"/>
      <c r="VSL870" s="204"/>
      <c r="VSM870" s="204"/>
      <c r="VSN870" s="204"/>
      <c r="VSO870" s="204"/>
      <c r="VSP870" s="204"/>
      <c r="VSQ870" s="204"/>
      <c r="VSR870" s="204"/>
      <c r="VSS870" s="204"/>
      <c r="VST870" s="204"/>
      <c r="VSU870" s="204"/>
      <c r="VSV870" s="204"/>
      <c r="VSW870" s="204"/>
      <c r="VSX870" s="204"/>
      <c r="VSY870" s="204"/>
      <c r="VSZ870" s="204"/>
      <c r="VTA870" s="204"/>
      <c r="VTB870" s="204"/>
      <c r="VTC870" s="204"/>
      <c r="VTD870" s="204"/>
      <c r="VTE870" s="204"/>
      <c r="VTF870" s="204"/>
      <c r="VTG870" s="204"/>
      <c r="VTH870" s="204"/>
      <c r="VTI870" s="204"/>
      <c r="VTJ870" s="204"/>
      <c r="VTK870" s="204"/>
      <c r="VTL870" s="204"/>
      <c r="VTM870" s="204"/>
      <c r="VTN870" s="204"/>
      <c r="VTO870" s="204"/>
      <c r="VTP870" s="204"/>
      <c r="VTQ870" s="204"/>
      <c r="VTR870" s="204"/>
      <c r="VTS870" s="204"/>
      <c r="VTT870" s="204"/>
      <c r="VTU870" s="204"/>
      <c r="VTV870" s="204"/>
      <c r="VTW870" s="204"/>
      <c r="VTX870" s="204"/>
      <c r="VTY870" s="204"/>
      <c r="VTZ870" s="204"/>
      <c r="VUA870" s="204"/>
      <c r="VUB870" s="204"/>
      <c r="VUC870" s="204"/>
      <c r="VUD870" s="204"/>
      <c r="VUE870" s="204"/>
      <c r="VUF870" s="204"/>
      <c r="VUG870" s="204"/>
      <c r="VUH870" s="204"/>
      <c r="VUI870" s="204"/>
      <c r="VUJ870" s="204"/>
      <c r="VUK870" s="204"/>
      <c r="VUL870" s="204"/>
      <c r="VUM870" s="204"/>
      <c r="VUN870" s="204"/>
      <c r="VUO870" s="204"/>
      <c r="VUP870" s="204"/>
      <c r="VUQ870" s="204"/>
      <c r="VUR870" s="204"/>
      <c r="VUS870" s="204"/>
      <c r="VUT870" s="204"/>
      <c r="VUU870" s="204"/>
      <c r="VUV870" s="204"/>
      <c r="VUW870" s="204"/>
      <c r="VUX870" s="204"/>
      <c r="VUY870" s="204"/>
      <c r="VUZ870" s="204"/>
      <c r="VVA870" s="204"/>
      <c r="VVB870" s="204"/>
      <c r="VVC870" s="204"/>
      <c r="VVD870" s="204"/>
      <c r="VVE870" s="204"/>
      <c r="VVF870" s="204"/>
      <c r="VVG870" s="204"/>
      <c r="VVH870" s="204"/>
      <c r="VVI870" s="204"/>
      <c r="VVJ870" s="204"/>
      <c r="VVK870" s="204"/>
      <c r="VVL870" s="204"/>
      <c r="VVM870" s="204"/>
      <c r="VVN870" s="204"/>
      <c r="VVO870" s="204"/>
      <c r="VVP870" s="204"/>
      <c r="VVQ870" s="204"/>
      <c r="VVR870" s="204"/>
      <c r="VVS870" s="204"/>
      <c r="VVT870" s="204"/>
      <c r="VVU870" s="204"/>
      <c r="VVV870" s="204"/>
      <c r="VVW870" s="204"/>
      <c r="VVX870" s="204"/>
      <c r="VVY870" s="204"/>
      <c r="VVZ870" s="204"/>
      <c r="VWA870" s="204"/>
      <c r="VWB870" s="204"/>
      <c r="VWC870" s="204"/>
      <c r="VWD870" s="204"/>
      <c r="VWE870" s="204"/>
      <c r="VWF870" s="204"/>
      <c r="VWG870" s="204"/>
      <c r="VWH870" s="204"/>
      <c r="VWI870" s="204"/>
      <c r="VWJ870" s="204"/>
      <c r="VWK870" s="204"/>
      <c r="VWL870" s="204"/>
      <c r="VWM870" s="204"/>
      <c r="VWN870" s="204"/>
      <c r="VWO870" s="204"/>
      <c r="VWP870" s="204"/>
      <c r="VWQ870" s="204"/>
      <c r="VWR870" s="204"/>
      <c r="VWS870" s="204"/>
      <c r="VWT870" s="204"/>
      <c r="VWU870" s="204"/>
      <c r="VWV870" s="204"/>
      <c r="VWW870" s="204"/>
      <c r="VWX870" s="204"/>
      <c r="VWY870" s="204"/>
      <c r="VWZ870" s="204"/>
      <c r="VXA870" s="204"/>
      <c r="VXB870" s="204"/>
      <c r="VXC870" s="204"/>
      <c r="VXD870" s="204"/>
      <c r="VXE870" s="204"/>
      <c r="VXF870" s="204"/>
      <c r="VXG870" s="204"/>
      <c r="VXH870" s="204"/>
      <c r="VXI870" s="204"/>
      <c r="VXJ870" s="204"/>
      <c r="VXK870" s="204"/>
      <c r="VXL870" s="204"/>
      <c r="VXM870" s="204"/>
      <c r="VXN870" s="204"/>
      <c r="VXO870" s="204"/>
      <c r="VXP870" s="204"/>
      <c r="VXQ870" s="204"/>
      <c r="VXR870" s="204"/>
      <c r="VXS870" s="204"/>
      <c r="VXT870" s="204"/>
      <c r="VXU870" s="204"/>
      <c r="VXV870" s="204"/>
      <c r="VXW870" s="204"/>
      <c r="VXX870" s="204"/>
      <c r="VXY870" s="204"/>
      <c r="VXZ870" s="204"/>
      <c r="VYA870" s="204"/>
      <c r="VYB870" s="204"/>
      <c r="VYC870" s="204"/>
      <c r="VYD870" s="204"/>
      <c r="VYE870" s="204"/>
      <c r="VYF870" s="204"/>
      <c r="VYG870" s="204"/>
      <c r="VYH870" s="204"/>
      <c r="VYI870" s="204"/>
      <c r="VYJ870" s="204"/>
      <c r="VYK870" s="204"/>
      <c r="VYL870" s="204"/>
      <c r="VYM870" s="204"/>
      <c r="VYN870" s="204"/>
      <c r="VYO870" s="204"/>
      <c r="VYP870" s="204"/>
      <c r="VYQ870" s="204"/>
      <c r="VYR870" s="204"/>
      <c r="VYS870" s="204"/>
      <c r="VYT870" s="204"/>
      <c r="VYU870" s="204"/>
      <c r="VYV870" s="204"/>
      <c r="VYW870" s="204"/>
      <c r="VYX870" s="204"/>
      <c r="VYY870" s="204"/>
      <c r="VYZ870" s="204"/>
      <c r="VZA870" s="204"/>
      <c r="VZB870" s="204"/>
      <c r="VZC870" s="204"/>
      <c r="VZD870" s="204"/>
      <c r="VZE870" s="204"/>
      <c r="VZF870" s="204"/>
      <c r="VZG870" s="204"/>
      <c r="VZH870" s="204"/>
      <c r="VZI870" s="204"/>
      <c r="VZJ870" s="204"/>
      <c r="VZK870" s="204"/>
      <c r="VZL870" s="204"/>
      <c r="VZM870" s="204"/>
      <c r="VZN870" s="204"/>
      <c r="VZO870" s="204"/>
      <c r="VZP870" s="204"/>
      <c r="VZQ870" s="204"/>
      <c r="VZR870" s="204"/>
      <c r="VZS870" s="204"/>
      <c r="VZT870" s="204"/>
      <c r="VZU870" s="204"/>
      <c r="VZV870" s="204"/>
      <c r="VZW870" s="204"/>
      <c r="VZX870" s="204"/>
      <c r="VZY870" s="204"/>
      <c r="VZZ870" s="204"/>
      <c r="WAA870" s="204"/>
      <c r="WAB870" s="204"/>
      <c r="WAC870" s="204"/>
      <c r="WAD870" s="204"/>
      <c r="WAE870" s="204"/>
      <c r="WAF870" s="204"/>
      <c r="WAG870" s="204"/>
      <c r="WAH870" s="204"/>
      <c r="WAI870" s="204"/>
      <c r="WAJ870" s="204"/>
      <c r="WAK870" s="204"/>
      <c r="WAL870" s="204"/>
      <c r="WAM870" s="204"/>
      <c r="WAN870" s="204"/>
      <c r="WAO870" s="204"/>
      <c r="WAP870" s="204"/>
      <c r="WAQ870" s="204"/>
      <c r="WAR870" s="204"/>
      <c r="WAS870" s="204"/>
      <c r="WAT870" s="204"/>
      <c r="WAU870" s="204"/>
      <c r="WAV870" s="204"/>
      <c r="WAW870" s="204"/>
      <c r="WAX870" s="204"/>
      <c r="WAY870" s="204"/>
      <c r="WAZ870" s="204"/>
      <c r="WBA870" s="204"/>
      <c r="WBB870" s="204"/>
      <c r="WBC870" s="204"/>
      <c r="WBD870" s="204"/>
      <c r="WBE870" s="204"/>
      <c r="WBF870" s="204"/>
      <c r="WBG870" s="204"/>
      <c r="WBH870" s="204"/>
      <c r="WBI870" s="204"/>
      <c r="WBJ870" s="204"/>
      <c r="WBK870" s="204"/>
      <c r="WBL870" s="204"/>
      <c r="WBM870" s="204"/>
      <c r="WBN870" s="204"/>
      <c r="WBO870" s="204"/>
      <c r="WBP870" s="204"/>
      <c r="WBQ870" s="204"/>
      <c r="WBR870" s="204"/>
      <c r="WBS870" s="204"/>
      <c r="WBT870" s="204"/>
      <c r="WBU870" s="204"/>
      <c r="WBV870" s="204"/>
      <c r="WBW870" s="204"/>
      <c r="WBX870" s="204"/>
      <c r="WBY870" s="204"/>
      <c r="WBZ870" s="204"/>
      <c r="WCA870" s="204"/>
      <c r="WCB870" s="204"/>
      <c r="WCC870" s="204"/>
      <c r="WCD870" s="204"/>
      <c r="WCE870" s="204"/>
      <c r="WCF870" s="204"/>
      <c r="WCG870" s="204"/>
      <c r="WCH870" s="204"/>
      <c r="WCI870" s="204"/>
      <c r="WCJ870" s="204"/>
      <c r="WCK870" s="204"/>
      <c r="WCL870" s="204"/>
      <c r="WCM870" s="204"/>
      <c r="WCN870" s="204"/>
      <c r="WCO870" s="204"/>
      <c r="WCP870" s="204"/>
      <c r="WCQ870" s="204"/>
      <c r="WCR870" s="204"/>
      <c r="WCS870" s="204"/>
      <c r="WCT870" s="204"/>
      <c r="WCU870" s="204"/>
      <c r="WCV870" s="204"/>
      <c r="WCW870" s="204"/>
      <c r="WCX870" s="204"/>
      <c r="WCY870" s="204"/>
      <c r="WCZ870" s="204"/>
      <c r="WDA870" s="204"/>
      <c r="WDB870" s="204"/>
      <c r="WDC870" s="204"/>
      <c r="WDD870" s="204"/>
      <c r="WDE870" s="204"/>
      <c r="WDF870" s="204"/>
      <c r="WDG870" s="204"/>
      <c r="WDH870" s="204"/>
      <c r="WDI870" s="204"/>
      <c r="WDJ870" s="204"/>
      <c r="WDK870" s="204"/>
      <c r="WDL870" s="204"/>
      <c r="WDM870" s="204"/>
      <c r="WDN870" s="204"/>
      <c r="WDO870" s="204"/>
      <c r="WDP870" s="204"/>
      <c r="WDQ870" s="204"/>
      <c r="WDR870" s="204"/>
      <c r="WDS870" s="204"/>
      <c r="WDT870" s="204"/>
      <c r="WDU870" s="204"/>
      <c r="WDV870" s="204"/>
      <c r="WDW870" s="204"/>
      <c r="WDX870" s="204"/>
      <c r="WDY870" s="204"/>
      <c r="WDZ870" s="204"/>
      <c r="WEA870" s="204"/>
      <c r="WEB870" s="204"/>
      <c r="WEC870" s="204"/>
      <c r="WED870" s="204"/>
      <c r="WEE870" s="204"/>
      <c r="WEF870" s="204"/>
      <c r="WEG870" s="204"/>
      <c r="WEH870" s="204"/>
      <c r="WEI870" s="204"/>
      <c r="WEJ870" s="204"/>
      <c r="WEK870" s="204"/>
      <c r="WEL870" s="204"/>
      <c r="WEM870" s="204"/>
      <c r="WEN870" s="204"/>
      <c r="WEO870" s="204"/>
      <c r="WEP870" s="204"/>
      <c r="WEQ870" s="204"/>
      <c r="WER870" s="204"/>
      <c r="WES870" s="204"/>
      <c r="WET870" s="204"/>
      <c r="WEU870" s="204"/>
      <c r="WEV870" s="204"/>
      <c r="WEW870" s="204"/>
      <c r="WEX870" s="204"/>
      <c r="WEY870" s="204"/>
      <c r="WEZ870" s="204"/>
      <c r="WFA870" s="204"/>
      <c r="WFB870" s="204"/>
      <c r="WFC870" s="204"/>
      <c r="WFD870" s="204"/>
      <c r="WFE870" s="204"/>
      <c r="WFF870" s="204"/>
      <c r="WFG870" s="204"/>
      <c r="WFH870" s="204"/>
      <c r="WFI870" s="204"/>
      <c r="WFJ870" s="204"/>
      <c r="WFK870" s="204"/>
      <c r="WFL870" s="204"/>
      <c r="WFM870" s="204"/>
      <c r="WFN870" s="204"/>
      <c r="WFO870" s="204"/>
      <c r="WFP870" s="204"/>
      <c r="WFQ870" s="204"/>
      <c r="WFR870" s="204"/>
      <c r="WFS870" s="204"/>
      <c r="WFT870" s="204"/>
      <c r="WFU870" s="204"/>
      <c r="WFV870" s="204"/>
      <c r="WFW870" s="204"/>
      <c r="WFX870" s="204"/>
      <c r="WFY870" s="204"/>
      <c r="WFZ870" s="204"/>
      <c r="WGA870" s="204"/>
      <c r="WGB870" s="204"/>
      <c r="WGC870" s="204"/>
      <c r="WGD870" s="204"/>
      <c r="WGE870" s="204"/>
      <c r="WGF870" s="204"/>
      <c r="WGG870" s="204"/>
      <c r="WGH870" s="204"/>
      <c r="WGI870" s="204"/>
      <c r="WGJ870" s="204"/>
      <c r="WGK870" s="204"/>
      <c r="WGL870" s="204"/>
      <c r="WGM870" s="204"/>
      <c r="WGN870" s="204"/>
      <c r="WGO870" s="204"/>
      <c r="WGP870" s="204"/>
      <c r="WGQ870" s="204"/>
      <c r="WGR870" s="204"/>
      <c r="WGS870" s="204"/>
      <c r="WGT870" s="204"/>
      <c r="WGU870" s="204"/>
      <c r="WGV870" s="204"/>
      <c r="WGW870" s="204"/>
      <c r="WGX870" s="204"/>
      <c r="WGY870" s="204"/>
      <c r="WGZ870" s="204"/>
      <c r="WHA870" s="204"/>
      <c r="WHB870" s="204"/>
      <c r="WHC870" s="204"/>
      <c r="WHD870" s="204"/>
      <c r="WHE870" s="204"/>
      <c r="WHF870" s="204"/>
      <c r="WHG870" s="204"/>
      <c r="WHH870" s="204"/>
      <c r="WHI870" s="204"/>
      <c r="WHJ870" s="204"/>
      <c r="WHK870" s="204"/>
      <c r="WHL870" s="204"/>
      <c r="WHM870" s="204"/>
      <c r="WHN870" s="204"/>
      <c r="WHO870" s="204"/>
      <c r="WHP870" s="204"/>
      <c r="WHQ870" s="204"/>
      <c r="WHR870" s="204"/>
      <c r="WHS870" s="204"/>
      <c r="WHT870" s="204"/>
      <c r="WHU870" s="204"/>
      <c r="WHV870" s="204"/>
      <c r="WHW870" s="204"/>
      <c r="WHX870" s="204"/>
      <c r="WHY870" s="204"/>
      <c r="WHZ870" s="204"/>
      <c r="WIA870" s="204"/>
      <c r="WIB870" s="204"/>
      <c r="WIC870" s="204"/>
      <c r="WID870" s="204"/>
      <c r="WIE870" s="204"/>
      <c r="WIF870" s="204"/>
      <c r="WIG870" s="204"/>
      <c r="WIH870" s="204"/>
      <c r="WII870" s="204"/>
      <c r="WIJ870" s="204"/>
      <c r="WIK870" s="204"/>
      <c r="WIL870" s="204"/>
      <c r="WIM870" s="204"/>
      <c r="WIN870" s="204"/>
      <c r="WIO870" s="204"/>
      <c r="WIP870" s="204"/>
      <c r="WIQ870" s="204"/>
      <c r="WIR870" s="204"/>
      <c r="WIS870" s="204"/>
      <c r="WIT870" s="204"/>
      <c r="WIU870" s="204"/>
      <c r="WIV870" s="204"/>
      <c r="WIW870" s="204"/>
      <c r="WIX870" s="204"/>
      <c r="WIY870" s="204"/>
      <c r="WIZ870" s="204"/>
      <c r="WJA870" s="204"/>
      <c r="WJB870" s="204"/>
      <c r="WJC870" s="204"/>
      <c r="WJD870" s="204"/>
      <c r="WJE870" s="204"/>
      <c r="WJF870" s="204"/>
      <c r="WJG870" s="204"/>
      <c r="WJH870" s="204"/>
      <c r="WJI870" s="204"/>
      <c r="WJJ870" s="204"/>
      <c r="WJK870" s="204"/>
      <c r="WJL870" s="204"/>
      <c r="WJM870" s="204"/>
      <c r="WJN870" s="204"/>
      <c r="WJO870" s="204"/>
      <c r="WJP870" s="204"/>
      <c r="WJQ870" s="204"/>
      <c r="WJR870" s="204"/>
      <c r="WJS870" s="204"/>
      <c r="WJT870" s="204"/>
      <c r="WJU870" s="204"/>
      <c r="WJV870" s="204"/>
      <c r="WJW870" s="204"/>
      <c r="WJX870" s="204"/>
      <c r="WJY870" s="204"/>
      <c r="WJZ870" s="204"/>
      <c r="WKA870" s="204"/>
      <c r="WKB870" s="204"/>
      <c r="WKC870" s="204"/>
      <c r="WKD870" s="204"/>
      <c r="WKE870" s="204"/>
      <c r="WKF870" s="204"/>
      <c r="WKG870" s="204"/>
      <c r="WKH870" s="204"/>
      <c r="WKI870" s="204"/>
      <c r="WKJ870" s="204"/>
      <c r="WKK870" s="204"/>
      <c r="WKL870" s="204"/>
      <c r="WKM870" s="204"/>
      <c r="WKN870" s="204"/>
      <c r="WKO870" s="204"/>
      <c r="WKP870" s="204"/>
      <c r="WKQ870" s="204"/>
      <c r="WKR870" s="204"/>
      <c r="WKS870" s="204"/>
      <c r="WKT870" s="204"/>
      <c r="WKU870" s="204"/>
      <c r="WKV870" s="204"/>
      <c r="WKW870" s="204"/>
      <c r="WKX870" s="204"/>
      <c r="WKY870" s="204"/>
      <c r="WKZ870" s="204"/>
      <c r="WLA870" s="204"/>
      <c r="WLB870" s="204"/>
      <c r="WLC870" s="204"/>
      <c r="WLD870" s="204"/>
      <c r="WLE870" s="204"/>
      <c r="WLF870" s="204"/>
      <c r="WLG870" s="204"/>
      <c r="WLH870" s="204"/>
      <c r="WLI870" s="204"/>
      <c r="WLJ870" s="204"/>
      <c r="WLK870" s="204"/>
      <c r="WLL870" s="204"/>
      <c r="WLM870" s="204"/>
      <c r="WLN870" s="204"/>
      <c r="WLO870" s="204"/>
      <c r="WLP870" s="204"/>
      <c r="WLQ870" s="204"/>
      <c r="WLR870" s="204"/>
      <c r="WLS870" s="204"/>
      <c r="WLT870" s="204"/>
      <c r="WLU870" s="204"/>
      <c r="WLV870" s="204"/>
      <c r="WLW870" s="204"/>
      <c r="WLX870" s="204"/>
      <c r="WLY870" s="204"/>
      <c r="WLZ870" s="204"/>
      <c r="WMA870" s="204"/>
      <c r="WMB870" s="204"/>
      <c r="WMC870" s="204"/>
      <c r="WMD870" s="204"/>
      <c r="WME870" s="204"/>
      <c r="WMF870" s="204"/>
      <c r="WMG870" s="204"/>
      <c r="WMH870" s="204"/>
      <c r="WMI870" s="204"/>
      <c r="WMJ870" s="204"/>
      <c r="WMK870" s="204"/>
      <c r="WML870" s="204"/>
      <c r="WMM870" s="204"/>
      <c r="WMN870" s="204"/>
      <c r="WMO870" s="204"/>
      <c r="WMP870" s="204"/>
      <c r="WMQ870" s="204"/>
      <c r="WMR870" s="204"/>
      <c r="WMS870" s="204"/>
      <c r="WMT870" s="204"/>
      <c r="WMU870" s="204"/>
      <c r="WMV870" s="204"/>
      <c r="WMW870" s="204"/>
      <c r="WMX870" s="204"/>
      <c r="WMY870" s="204"/>
      <c r="WMZ870" s="204"/>
      <c r="WNA870" s="204"/>
      <c r="WNB870" s="204"/>
      <c r="WNC870" s="204"/>
      <c r="WND870" s="204"/>
      <c r="WNE870" s="204"/>
      <c r="WNF870" s="204"/>
      <c r="WNG870" s="204"/>
      <c r="WNH870" s="204"/>
      <c r="WNI870" s="204"/>
      <c r="WNJ870" s="204"/>
      <c r="WNK870" s="204"/>
      <c r="WNL870" s="204"/>
      <c r="WNM870" s="204"/>
      <c r="WNN870" s="204"/>
      <c r="WNO870" s="204"/>
      <c r="WNP870" s="204"/>
      <c r="WNQ870" s="204"/>
      <c r="WNR870" s="204"/>
      <c r="WNS870" s="204"/>
      <c r="WNT870" s="204"/>
      <c r="WNU870" s="204"/>
      <c r="WNV870" s="204"/>
      <c r="WNW870" s="204"/>
      <c r="WNX870" s="204"/>
      <c r="WNY870" s="204"/>
      <c r="WNZ870" s="204"/>
      <c r="WOA870" s="204"/>
      <c r="WOB870" s="204"/>
      <c r="WOC870" s="204"/>
      <c r="WOD870" s="204"/>
      <c r="WOE870" s="204"/>
      <c r="WOF870" s="204"/>
      <c r="WOG870" s="204"/>
      <c r="WOH870" s="204"/>
      <c r="WOI870" s="204"/>
      <c r="WOJ870" s="204"/>
      <c r="WOK870" s="204"/>
      <c r="WOL870" s="204"/>
      <c r="WOM870" s="204"/>
      <c r="WON870" s="204"/>
      <c r="WOO870" s="204"/>
      <c r="WOP870" s="204"/>
      <c r="WOQ870" s="204"/>
      <c r="WOR870" s="204"/>
      <c r="WOS870" s="204"/>
      <c r="WOT870" s="204"/>
      <c r="WOU870" s="204"/>
      <c r="WOV870" s="204"/>
      <c r="WOW870" s="204"/>
      <c r="WOX870" s="204"/>
      <c r="WOY870" s="204"/>
      <c r="WOZ870" s="204"/>
      <c r="WPA870" s="204"/>
      <c r="WPB870" s="204"/>
      <c r="WPC870" s="204"/>
      <c r="WPD870" s="204"/>
      <c r="WPE870" s="204"/>
      <c r="WPF870" s="204"/>
      <c r="WPG870" s="204"/>
      <c r="WPH870" s="204"/>
      <c r="WPI870" s="204"/>
      <c r="WPJ870" s="204"/>
      <c r="WPK870" s="204"/>
      <c r="WPL870" s="204"/>
      <c r="WPM870" s="204"/>
      <c r="WPN870" s="204"/>
      <c r="WPO870" s="204"/>
      <c r="WPP870" s="204"/>
      <c r="WPQ870" s="204"/>
      <c r="WPR870" s="204"/>
      <c r="WPS870" s="204"/>
      <c r="WPT870" s="204"/>
      <c r="WPU870" s="204"/>
      <c r="WPV870" s="204"/>
      <c r="WPW870" s="204"/>
      <c r="WPX870" s="204"/>
      <c r="WPY870" s="204"/>
      <c r="WPZ870" s="204"/>
      <c r="WQA870" s="204"/>
      <c r="WQB870" s="204"/>
      <c r="WQC870" s="204"/>
      <c r="WQD870" s="204"/>
      <c r="WQE870" s="204"/>
      <c r="WQF870" s="204"/>
      <c r="WQG870" s="204"/>
      <c r="WQH870" s="204"/>
      <c r="WQI870" s="204"/>
      <c r="WQJ870" s="204"/>
      <c r="WQK870" s="204"/>
      <c r="WQL870" s="204"/>
      <c r="WQM870" s="204"/>
      <c r="WQN870" s="204"/>
      <c r="WQO870" s="204"/>
      <c r="WQP870" s="204"/>
      <c r="WQQ870" s="204"/>
      <c r="WQR870" s="204"/>
      <c r="WQS870" s="204"/>
      <c r="WQT870" s="204"/>
      <c r="WQU870" s="204"/>
      <c r="WQV870" s="204"/>
      <c r="WQW870" s="204"/>
      <c r="WQX870" s="204"/>
      <c r="WQY870" s="204"/>
      <c r="WQZ870" s="204"/>
      <c r="WRA870" s="204"/>
      <c r="WRB870" s="204"/>
      <c r="WRC870" s="204"/>
      <c r="WRD870" s="204"/>
      <c r="WRE870" s="204"/>
      <c r="WRF870" s="204"/>
      <c r="WRG870" s="204"/>
      <c r="WRH870" s="204"/>
      <c r="WRI870" s="204"/>
      <c r="WRJ870" s="204"/>
      <c r="WRK870" s="204"/>
      <c r="WRL870" s="204"/>
      <c r="WRM870" s="204"/>
      <c r="WRN870" s="204"/>
      <c r="WRO870" s="204"/>
      <c r="WRP870" s="204"/>
      <c r="WRQ870" s="204"/>
      <c r="WRR870" s="204"/>
      <c r="WRS870" s="204"/>
      <c r="WRT870" s="204"/>
      <c r="WRU870" s="204"/>
      <c r="WRV870" s="204"/>
      <c r="WRW870" s="204"/>
      <c r="WRX870" s="204"/>
      <c r="WRY870" s="204"/>
      <c r="WRZ870" s="204"/>
      <c r="WSA870" s="204"/>
      <c r="WSB870" s="204"/>
      <c r="WSC870" s="204"/>
      <c r="WSD870" s="204"/>
      <c r="WSE870" s="204"/>
      <c r="WSF870" s="204"/>
      <c r="WSG870" s="204"/>
      <c r="WSH870" s="204"/>
      <c r="WSI870" s="204"/>
      <c r="WSJ870" s="204"/>
      <c r="WSK870" s="204"/>
      <c r="WSL870" s="204"/>
      <c r="WSM870" s="204"/>
      <c r="WSN870" s="204"/>
      <c r="WSO870" s="204"/>
      <c r="WSP870" s="204"/>
      <c r="WSQ870" s="204"/>
      <c r="WSR870" s="204"/>
      <c r="WSS870" s="204"/>
      <c r="WST870" s="204"/>
      <c r="WSU870" s="204"/>
      <c r="WSV870" s="204"/>
      <c r="WSW870" s="204"/>
      <c r="WSX870" s="204"/>
      <c r="WSY870" s="204"/>
      <c r="WSZ870" s="204"/>
      <c r="WTA870" s="204"/>
      <c r="WTB870" s="204"/>
      <c r="WTC870" s="204"/>
      <c r="WTD870" s="204"/>
      <c r="WTE870" s="204"/>
      <c r="WTF870" s="204"/>
      <c r="WTG870" s="204"/>
      <c r="WTH870" s="204"/>
      <c r="WTI870" s="204"/>
      <c r="WTJ870" s="204"/>
      <c r="WTK870" s="204"/>
      <c r="WTL870" s="204"/>
      <c r="WTM870" s="204"/>
      <c r="WTN870" s="204"/>
      <c r="WTO870" s="204"/>
      <c r="WTP870" s="204"/>
      <c r="WTQ870" s="204"/>
      <c r="WTR870" s="204"/>
      <c r="WTS870" s="204"/>
      <c r="WTT870" s="204"/>
      <c r="WTU870" s="204"/>
      <c r="WTV870" s="204"/>
      <c r="WTW870" s="204"/>
      <c r="WTX870" s="204"/>
      <c r="WTY870" s="204"/>
      <c r="WTZ870" s="204"/>
      <c r="WUA870" s="204"/>
      <c r="WUB870" s="204"/>
      <c r="WUC870" s="204"/>
      <c r="WUD870" s="204"/>
      <c r="WUE870" s="204"/>
      <c r="WUF870" s="204"/>
      <c r="WUG870" s="204"/>
      <c r="WUH870" s="204"/>
      <c r="WUI870" s="204"/>
      <c r="WUJ870" s="204"/>
      <c r="WUK870" s="204"/>
      <c r="WUL870" s="204"/>
      <c r="WUM870" s="204"/>
      <c r="WUN870" s="204"/>
      <c r="WUO870" s="204"/>
      <c r="WUP870" s="204"/>
      <c r="WUQ870" s="204"/>
      <c r="WUR870" s="204"/>
      <c r="WUS870" s="204"/>
      <c r="WUT870" s="204"/>
      <c r="WUU870" s="204"/>
      <c r="WUV870" s="204"/>
      <c r="WUW870" s="204"/>
      <c r="WUX870" s="204"/>
      <c r="WUY870" s="204"/>
      <c r="WUZ870" s="204"/>
      <c r="WVA870" s="204"/>
      <c r="WVB870" s="204"/>
      <c r="WVC870" s="204"/>
      <c r="WVD870" s="204"/>
      <c r="WVE870" s="204"/>
      <c r="WVF870" s="204"/>
      <c r="WVG870" s="204"/>
      <c r="WVH870" s="204"/>
      <c r="WVI870" s="204"/>
      <c r="WVJ870" s="204"/>
      <c r="WVK870" s="204"/>
      <c r="WVL870" s="204"/>
      <c r="WVM870" s="204"/>
      <c r="WVN870" s="204"/>
      <c r="WVO870" s="204"/>
      <c r="WVP870" s="204"/>
      <c r="WVQ870" s="204"/>
      <c r="WVR870" s="204"/>
      <c r="WVS870" s="204"/>
      <c r="WVT870" s="204"/>
      <c r="WVU870" s="204"/>
      <c r="WVV870" s="204"/>
      <c r="WVW870" s="204"/>
      <c r="WVX870" s="204"/>
      <c r="WVY870" s="204"/>
      <c r="WVZ870" s="204"/>
      <c r="WWA870" s="204"/>
      <c r="WWB870" s="204"/>
      <c r="WWC870" s="204"/>
      <c r="WWD870" s="204"/>
      <c r="WWE870" s="204"/>
      <c r="WWF870" s="204"/>
      <c r="WWG870" s="204"/>
      <c r="WWH870" s="204"/>
      <c r="WWI870" s="204"/>
      <c r="WWJ870" s="204"/>
      <c r="WWK870" s="204"/>
      <c r="WWL870" s="204"/>
      <c r="WWM870" s="204"/>
      <c r="WWN870" s="204"/>
      <c r="WWO870" s="204"/>
      <c r="WWP870" s="204"/>
      <c r="WWQ870" s="204"/>
      <c r="WWR870" s="204"/>
      <c r="WWS870" s="204"/>
      <c r="WWT870" s="204"/>
      <c r="WWU870" s="204"/>
      <c r="WWV870" s="204"/>
      <c r="WWW870" s="204"/>
      <c r="WWX870" s="204"/>
      <c r="WWY870" s="204"/>
      <c r="WWZ870" s="204"/>
      <c r="WXA870" s="204"/>
      <c r="WXB870" s="204"/>
      <c r="WXC870" s="204"/>
      <c r="WXD870" s="204"/>
      <c r="WXE870" s="204"/>
      <c r="WXF870" s="204"/>
      <c r="WXG870" s="204"/>
      <c r="WXH870" s="204"/>
      <c r="WXI870" s="204"/>
      <c r="WXJ870" s="204"/>
      <c r="WXK870" s="204"/>
      <c r="WXL870" s="204"/>
      <c r="WXM870" s="204"/>
      <c r="WXN870" s="204"/>
      <c r="WXO870" s="204"/>
      <c r="WXP870" s="204"/>
      <c r="WXQ870" s="204"/>
      <c r="WXR870" s="204"/>
      <c r="WXS870" s="204"/>
      <c r="WXT870" s="204"/>
      <c r="WXU870" s="204"/>
      <c r="WXV870" s="204"/>
      <c r="WXW870" s="204"/>
      <c r="WXX870" s="204"/>
      <c r="WXY870" s="204"/>
      <c r="WXZ870" s="204"/>
      <c r="WYA870" s="204"/>
      <c r="WYB870" s="204"/>
      <c r="WYC870" s="204"/>
      <c r="WYD870" s="204"/>
      <c r="WYE870" s="204"/>
      <c r="WYF870" s="204"/>
      <c r="WYG870" s="204"/>
      <c r="WYH870" s="204"/>
      <c r="WYI870" s="204"/>
      <c r="WYJ870" s="204"/>
      <c r="WYK870" s="204"/>
      <c r="WYL870" s="204"/>
      <c r="WYM870" s="204"/>
      <c r="WYN870" s="204"/>
      <c r="WYO870" s="204"/>
      <c r="WYP870" s="204"/>
      <c r="WYQ870" s="204"/>
      <c r="WYR870" s="204"/>
      <c r="WYS870" s="204"/>
      <c r="WYT870" s="204"/>
      <c r="WYU870" s="204"/>
      <c r="WYV870" s="204"/>
      <c r="WYW870" s="204"/>
      <c r="WYX870" s="204"/>
      <c r="WYY870" s="204"/>
      <c r="WYZ870" s="204"/>
      <c r="WZA870" s="204"/>
      <c r="WZB870" s="204"/>
      <c r="WZC870" s="204"/>
      <c r="WZD870" s="204"/>
      <c r="WZE870" s="204"/>
      <c r="WZF870" s="204"/>
      <c r="WZG870" s="204"/>
      <c r="WZH870" s="204"/>
      <c r="WZI870" s="204"/>
      <c r="WZJ870" s="204"/>
      <c r="WZK870" s="204"/>
      <c r="WZL870" s="204"/>
      <c r="WZM870" s="204"/>
      <c r="WZN870" s="204"/>
      <c r="WZO870" s="204"/>
      <c r="WZP870" s="204"/>
      <c r="WZQ870" s="204"/>
      <c r="WZR870" s="204"/>
      <c r="WZS870" s="204"/>
      <c r="WZT870" s="204"/>
      <c r="WZU870" s="204"/>
      <c r="WZV870" s="204"/>
      <c r="WZW870" s="204"/>
      <c r="WZX870" s="204"/>
      <c r="WZY870" s="204"/>
      <c r="WZZ870" s="204"/>
      <c r="XAA870" s="204"/>
      <c r="XAB870" s="204"/>
      <c r="XAC870" s="204"/>
      <c r="XAD870" s="204"/>
      <c r="XAE870" s="204"/>
      <c r="XAF870" s="204"/>
      <c r="XAG870" s="204"/>
      <c r="XAH870" s="204"/>
      <c r="XAI870" s="204"/>
      <c r="XAJ870" s="204"/>
      <c r="XAK870" s="204"/>
      <c r="XAL870" s="204"/>
      <c r="XAM870" s="204"/>
      <c r="XAN870" s="204"/>
      <c r="XAO870" s="204"/>
      <c r="XAP870" s="204"/>
      <c r="XAQ870" s="204"/>
      <c r="XAR870" s="204"/>
      <c r="XAS870" s="204"/>
      <c r="XAT870" s="204"/>
      <c r="XAU870" s="204"/>
      <c r="XAV870" s="204"/>
      <c r="XAW870" s="204"/>
      <c r="XAX870" s="204"/>
      <c r="XAY870" s="204"/>
      <c r="XAZ870" s="204"/>
      <c r="XBA870" s="204"/>
      <c r="XBB870" s="204"/>
      <c r="XBC870" s="204"/>
      <c r="XBD870" s="204"/>
      <c r="XBE870" s="204"/>
      <c r="XBF870" s="204"/>
      <c r="XBG870" s="204"/>
      <c r="XBH870" s="204"/>
      <c r="XBI870" s="204"/>
      <c r="XBJ870" s="204"/>
      <c r="XBK870" s="204"/>
      <c r="XBL870" s="204"/>
      <c r="XBM870" s="204"/>
      <c r="XBN870" s="204"/>
      <c r="XBO870" s="204"/>
      <c r="XBP870" s="204"/>
      <c r="XBQ870" s="204"/>
      <c r="XBR870" s="204"/>
      <c r="XBS870" s="204"/>
      <c r="XBT870" s="204"/>
      <c r="XBU870" s="204"/>
      <c r="XBV870" s="204"/>
      <c r="XBW870" s="204"/>
      <c r="XBX870" s="204"/>
      <c r="XBY870" s="204"/>
      <c r="XBZ870" s="204"/>
      <c r="XCA870" s="204"/>
      <c r="XCB870" s="204"/>
      <c r="XCC870" s="204"/>
      <c r="XCD870" s="204"/>
      <c r="XCE870" s="204"/>
      <c r="XCF870" s="204"/>
      <c r="XCG870" s="204"/>
      <c r="XCH870" s="204"/>
      <c r="XCI870" s="204"/>
      <c r="XCJ870" s="204"/>
      <c r="XCK870" s="204"/>
      <c r="XCL870" s="204"/>
      <c r="XCM870" s="204"/>
      <c r="XCN870" s="204"/>
      <c r="XCO870" s="204"/>
      <c r="XCP870" s="204"/>
      <c r="XCQ870" s="204"/>
      <c r="XCR870" s="204"/>
      <c r="XCS870" s="204"/>
      <c r="XCT870" s="204"/>
      <c r="XCU870" s="204"/>
      <c r="XCV870" s="204"/>
      <c r="XCW870" s="204"/>
      <c r="XCX870" s="204"/>
      <c r="XCY870" s="204"/>
      <c r="XCZ870" s="204"/>
      <c r="XDA870" s="204"/>
      <c r="XDB870" s="204"/>
      <c r="XDC870" s="204"/>
      <c r="XDD870" s="204"/>
      <c r="XDE870" s="204"/>
      <c r="XDF870" s="204"/>
      <c r="XDG870" s="204"/>
      <c r="XDH870" s="204"/>
      <c r="XDI870" s="204"/>
      <c r="XDJ870" s="204"/>
      <c r="XDK870" s="204"/>
      <c r="XDL870" s="204"/>
      <c r="XDM870" s="204"/>
      <c r="XDN870" s="204"/>
      <c r="XDO870" s="204"/>
      <c r="XDP870" s="204"/>
      <c r="XDQ870" s="204"/>
      <c r="XDR870" s="204"/>
      <c r="XDS870" s="204"/>
      <c r="XDT870" s="204"/>
      <c r="XDU870" s="204"/>
      <c r="XDV870" s="204"/>
      <c r="XDW870" s="204"/>
      <c r="XDX870" s="204"/>
      <c r="XDY870" s="204"/>
      <c r="XDZ870" s="204"/>
      <c r="XEA870" s="204"/>
      <c r="XEB870" s="204"/>
      <c r="XEC870" s="204"/>
      <c r="XED870" s="204"/>
      <c r="XEE870" s="204"/>
      <c r="XEF870" s="204"/>
      <c r="XEG870" s="204"/>
      <c r="XEH870" s="204"/>
      <c r="XEI870" s="204"/>
      <c r="XEJ870" s="204"/>
      <c r="XEK870" s="204"/>
      <c r="XEL870" s="204"/>
      <c r="XEM870" s="204"/>
      <c r="XEN870" s="204"/>
      <c r="XEO870" s="204"/>
      <c r="XEP870" s="204"/>
      <c r="XEQ870" s="204"/>
      <c r="XER870" s="204"/>
      <c r="XES870" s="204"/>
      <c r="XET870" s="204"/>
      <c r="XEU870" s="204"/>
      <c r="XEV870" s="204"/>
      <c r="XEW870" s="204"/>
      <c r="XEX870" s="204"/>
      <c r="XEY870" s="204"/>
      <c r="XEZ870" s="204"/>
      <c r="XFA870" s="204"/>
      <c r="XFB870" s="204"/>
    </row>
    <row r="871" spans="1:16382">
      <c r="A871" s="71" t="s">
        <v>620</v>
      </c>
      <c r="B871" s="71"/>
      <c r="C871" s="71"/>
      <c r="D871" s="71"/>
      <c r="E871" s="75" t="s">
        <v>622</v>
      </c>
      <c r="F871" s="422" t="s">
        <v>481</v>
      </c>
      <c r="G871" s="429">
        <v>350</v>
      </c>
      <c r="H871" s="206" t="s">
        <v>624</v>
      </c>
      <c r="I871" s="234" t="s">
        <v>30</v>
      </c>
      <c r="J871" s="207" t="s">
        <v>625</v>
      </c>
      <c r="K871" s="333">
        <v>30</v>
      </c>
      <c r="L871" s="426"/>
      <c r="M871" s="425">
        <f>L871*K871</f>
        <v>0</v>
      </c>
      <c r="O871" s="142"/>
      <c r="Q871" s="472"/>
      <c r="R871" s="204"/>
      <c r="S871" s="204"/>
      <c r="T871" s="204"/>
      <c r="U871" s="204"/>
      <c r="V871" s="204"/>
      <c r="W871" s="204"/>
      <c r="X871" s="204"/>
      <c r="Y871" s="204"/>
      <c r="Z871" s="204"/>
      <c r="AA871" s="204"/>
      <c r="AB871" s="204"/>
      <c r="AC871" s="204"/>
      <c r="AD871" s="204"/>
      <c r="AE871" s="204"/>
      <c r="AF871" s="204"/>
      <c r="AG871" s="204"/>
      <c r="AH871" s="204"/>
      <c r="AI871" s="204"/>
      <c r="AJ871" s="204"/>
      <c r="AK871" s="204"/>
      <c r="AL871" s="204"/>
      <c r="AM871" s="204"/>
      <c r="AN871" s="204"/>
      <c r="AO871" s="204"/>
      <c r="AP871" s="204"/>
      <c r="AQ871" s="204"/>
      <c r="AR871" s="204"/>
      <c r="AS871" s="204"/>
      <c r="AT871" s="204"/>
      <c r="AU871" s="204"/>
      <c r="AV871" s="204"/>
      <c r="AW871" s="204"/>
      <c r="AX871" s="204"/>
      <c r="AY871" s="204"/>
      <c r="AZ871" s="204"/>
      <c r="BA871" s="204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  <c r="BZ871" s="204"/>
      <c r="CA871" s="204"/>
      <c r="CB871" s="204"/>
      <c r="CC871" s="204"/>
      <c r="CD871" s="204"/>
      <c r="CE871" s="204"/>
      <c r="CF871" s="204"/>
      <c r="CG871" s="204"/>
      <c r="CH871" s="204"/>
      <c r="CI871" s="204"/>
      <c r="CJ871" s="204"/>
      <c r="CK871" s="204"/>
      <c r="CL871" s="204"/>
      <c r="CM871" s="204"/>
      <c r="CN871" s="204"/>
      <c r="CO871" s="204"/>
      <c r="CP871" s="204"/>
      <c r="CQ871" s="204"/>
      <c r="CR871" s="204"/>
      <c r="CS871" s="204"/>
      <c r="CT871" s="204"/>
      <c r="CU871" s="204"/>
      <c r="CV871" s="204"/>
      <c r="CW871" s="204"/>
      <c r="CX871" s="204"/>
      <c r="CY871" s="204"/>
      <c r="CZ871" s="204"/>
      <c r="DA871" s="204"/>
      <c r="DB871" s="204"/>
      <c r="DC871" s="204"/>
      <c r="DD871" s="204"/>
      <c r="DE871" s="204"/>
      <c r="DF871" s="204"/>
      <c r="DG871" s="204"/>
      <c r="DH871" s="204"/>
      <c r="DI871" s="204"/>
      <c r="DJ871" s="204"/>
      <c r="DK871" s="204"/>
      <c r="DL871" s="204"/>
      <c r="DM871" s="204"/>
      <c r="DN871" s="204"/>
      <c r="DO871" s="204"/>
      <c r="DP871" s="204"/>
      <c r="DQ871" s="204"/>
      <c r="DR871" s="204"/>
      <c r="DS871" s="204"/>
      <c r="DT871" s="204"/>
      <c r="DU871" s="204"/>
      <c r="DV871" s="204"/>
      <c r="DW871" s="204"/>
      <c r="DX871" s="204"/>
      <c r="DY871" s="204"/>
      <c r="DZ871" s="204"/>
      <c r="EA871" s="204"/>
      <c r="EB871" s="204"/>
      <c r="EC871" s="204"/>
      <c r="ED871" s="204"/>
      <c r="EE871" s="204"/>
      <c r="EF871" s="204"/>
      <c r="EG871" s="204"/>
      <c r="EH871" s="204"/>
      <c r="EI871" s="204"/>
      <c r="EJ871" s="204"/>
      <c r="EK871" s="204"/>
      <c r="EL871" s="204"/>
      <c r="EM871" s="204"/>
      <c r="EN871" s="204"/>
      <c r="EO871" s="204"/>
      <c r="EP871" s="204"/>
      <c r="EQ871" s="204"/>
      <c r="ER871" s="204"/>
      <c r="ES871" s="204"/>
      <c r="ET871" s="204"/>
      <c r="EU871" s="204"/>
      <c r="EV871" s="204"/>
      <c r="EW871" s="204"/>
      <c r="EX871" s="204"/>
      <c r="EY871" s="204"/>
      <c r="EZ871" s="204"/>
      <c r="FA871" s="204"/>
      <c r="FB871" s="204"/>
      <c r="FC871" s="204"/>
      <c r="FD871" s="204"/>
      <c r="FE871" s="204"/>
      <c r="FF871" s="204"/>
      <c r="FG871" s="204"/>
      <c r="FH871" s="204"/>
      <c r="FI871" s="204"/>
      <c r="FJ871" s="204"/>
      <c r="FK871" s="204"/>
      <c r="FL871" s="204"/>
      <c r="FM871" s="204"/>
      <c r="FN871" s="204"/>
      <c r="FO871" s="204"/>
      <c r="FP871" s="204"/>
      <c r="FQ871" s="204"/>
      <c r="FR871" s="204"/>
      <c r="FS871" s="204"/>
      <c r="FT871" s="204"/>
      <c r="FU871" s="204"/>
      <c r="FV871" s="204"/>
      <c r="FW871" s="204"/>
      <c r="FX871" s="204"/>
      <c r="FY871" s="204"/>
      <c r="FZ871" s="204"/>
      <c r="GA871" s="204"/>
      <c r="GB871" s="204"/>
      <c r="GC871" s="204"/>
      <c r="GD871" s="204"/>
      <c r="GE871" s="204"/>
      <c r="GF871" s="204"/>
      <c r="GG871" s="204"/>
      <c r="GH871" s="204"/>
      <c r="GI871" s="204"/>
      <c r="GJ871" s="204"/>
      <c r="GK871" s="204"/>
      <c r="GL871" s="204"/>
      <c r="GM871" s="204"/>
      <c r="GN871" s="204"/>
      <c r="GO871" s="204"/>
      <c r="GP871" s="204"/>
      <c r="GQ871" s="204"/>
      <c r="GR871" s="204"/>
      <c r="GS871" s="204"/>
      <c r="GT871" s="204"/>
      <c r="GU871" s="204"/>
      <c r="GV871" s="204"/>
      <c r="GW871" s="204"/>
      <c r="GX871" s="204"/>
      <c r="GY871" s="204"/>
      <c r="GZ871" s="204"/>
      <c r="HA871" s="204"/>
      <c r="HB871" s="204"/>
      <c r="HC871" s="204"/>
      <c r="HD871" s="204"/>
      <c r="HE871" s="204"/>
      <c r="HF871" s="204"/>
      <c r="HG871" s="204"/>
      <c r="HH871" s="204"/>
      <c r="HI871" s="204"/>
      <c r="HJ871" s="204"/>
      <c r="HK871" s="204"/>
      <c r="HL871" s="204"/>
      <c r="HM871" s="204"/>
      <c r="HN871" s="204"/>
      <c r="HO871" s="204"/>
      <c r="HP871" s="204"/>
      <c r="HQ871" s="204"/>
      <c r="HR871" s="204"/>
      <c r="HS871" s="204"/>
      <c r="HT871" s="204"/>
      <c r="HU871" s="204"/>
      <c r="HV871" s="204"/>
      <c r="HW871" s="204"/>
      <c r="HX871" s="204"/>
      <c r="HY871" s="204"/>
      <c r="HZ871" s="204"/>
      <c r="IA871" s="204"/>
      <c r="IB871" s="204"/>
      <c r="IC871" s="204"/>
      <c r="ID871" s="204"/>
      <c r="IE871" s="204"/>
      <c r="IF871" s="204"/>
      <c r="IG871" s="204"/>
      <c r="IH871" s="204"/>
      <c r="II871" s="204"/>
      <c r="IJ871" s="204"/>
      <c r="IK871" s="204"/>
      <c r="IL871" s="204"/>
      <c r="IM871" s="204"/>
      <c r="IN871" s="204"/>
      <c r="IO871" s="204"/>
      <c r="IP871" s="204"/>
      <c r="IQ871" s="204"/>
      <c r="IR871" s="204"/>
      <c r="IS871" s="204"/>
      <c r="IT871" s="204"/>
      <c r="IU871" s="204"/>
      <c r="IV871" s="204"/>
      <c r="IW871" s="204"/>
      <c r="IX871" s="204"/>
      <c r="IY871" s="204"/>
      <c r="IZ871" s="204"/>
      <c r="JA871" s="204"/>
      <c r="JB871" s="204"/>
      <c r="JC871" s="204"/>
      <c r="JD871" s="204"/>
      <c r="JE871" s="204"/>
      <c r="JF871" s="204"/>
      <c r="JG871" s="204"/>
      <c r="JH871" s="204"/>
      <c r="JI871" s="204"/>
      <c r="JJ871" s="204"/>
      <c r="JK871" s="204"/>
      <c r="JL871" s="204"/>
      <c r="JM871" s="204"/>
      <c r="JN871" s="204"/>
      <c r="JO871" s="204"/>
      <c r="JP871" s="204"/>
      <c r="JQ871" s="204"/>
      <c r="JR871" s="204"/>
      <c r="JS871" s="204"/>
      <c r="JT871" s="204"/>
      <c r="JU871" s="204"/>
      <c r="JV871" s="204"/>
      <c r="JW871" s="204"/>
      <c r="JX871" s="204"/>
      <c r="JY871" s="204"/>
      <c r="JZ871" s="204"/>
      <c r="KA871" s="204"/>
      <c r="KB871" s="204"/>
      <c r="KC871" s="204"/>
      <c r="KD871" s="204"/>
      <c r="KE871" s="204"/>
      <c r="KF871" s="204"/>
      <c r="KG871" s="204"/>
      <c r="KH871" s="204"/>
      <c r="KI871" s="204"/>
      <c r="KJ871" s="204"/>
      <c r="KK871" s="204"/>
      <c r="KL871" s="204"/>
      <c r="KM871" s="204"/>
      <c r="KN871" s="204"/>
      <c r="KO871" s="204"/>
      <c r="KP871" s="204"/>
      <c r="KQ871" s="204"/>
      <c r="KR871" s="204"/>
      <c r="KS871" s="204"/>
      <c r="KT871" s="204"/>
      <c r="KU871" s="204"/>
      <c r="KV871" s="204"/>
      <c r="KW871" s="204"/>
      <c r="KX871" s="204"/>
      <c r="KY871" s="204"/>
      <c r="KZ871" s="204"/>
      <c r="LA871" s="204"/>
      <c r="LB871" s="204"/>
      <c r="LC871" s="204"/>
      <c r="LD871" s="204"/>
      <c r="LE871" s="204"/>
      <c r="LF871" s="204"/>
      <c r="LG871" s="204"/>
      <c r="LH871" s="204"/>
      <c r="LI871" s="204"/>
      <c r="LJ871" s="204"/>
      <c r="LK871" s="204"/>
      <c r="LL871" s="204"/>
      <c r="LM871" s="204"/>
      <c r="LN871" s="204"/>
      <c r="LO871" s="204"/>
      <c r="LP871" s="204"/>
      <c r="LQ871" s="204"/>
      <c r="LR871" s="204"/>
      <c r="LS871" s="204"/>
      <c r="LT871" s="204"/>
      <c r="LU871" s="204"/>
      <c r="LV871" s="204"/>
      <c r="LW871" s="204"/>
      <c r="LX871" s="204"/>
      <c r="LY871" s="204"/>
      <c r="LZ871" s="204"/>
      <c r="MA871" s="204"/>
      <c r="MB871" s="204"/>
      <c r="MC871" s="204"/>
      <c r="MD871" s="204"/>
      <c r="ME871" s="204"/>
      <c r="MF871" s="204"/>
      <c r="MG871" s="204"/>
      <c r="MH871" s="204"/>
      <c r="MI871" s="204"/>
      <c r="MJ871" s="204"/>
      <c r="MK871" s="204"/>
      <c r="ML871" s="204"/>
      <c r="MM871" s="204"/>
      <c r="MN871" s="204"/>
      <c r="MO871" s="204"/>
      <c r="MP871" s="204"/>
      <c r="MQ871" s="204"/>
      <c r="MR871" s="204"/>
      <c r="MS871" s="204"/>
      <c r="MT871" s="204"/>
      <c r="MU871" s="204"/>
      <c r="MV871" s="204"/>
      <c r="MW871" s="204"/>
      <c r="MX871" s="204"/>
      <c r="MY871" s="204"/>
      <c r="MZ871" s="204"/>
      <c r="NA871" s="204"/>
      <c r="NB871" s="204"/>
      <c r="NC871" s="204"/>
      <c r="ND871" s="204"/>
      <c r="NE871" s="204"/>
      <c r="NF871" s="204"/>
      <c r="NG871" s="204"/>
      <c r="NH871" s="204"/>
      <c r="NI871" s="204"/>
      <c r="NJ871" s="204"/>
      <c r="NK871" s="204"/>
      <c r="NL871" s="204"/>
      <c r="NM871" s="204"/>
      <c r="NN871" s="204"/>
      <c r="NO871" s="204"/>
      <c r="NP871" s="204"/>
      <c r="NQ871" s="204"/>
      <c r="NR871" s="204"/>
      <c r="NS871" s="204"/>
      <c r="NT871" s="204"/>
      <c r="NU871" s="204"/>
      <c r="NV871" s="204"/>
      <c r="NW871" s="204"/>
      <c r="NX871" s="204"/>
      <c r="NY871" s="204"/>
      <c r="NZ871" s="204"/>
      <c r="OA871" s="204"/>
      <c r="OB871" s="204"/>
      <c r="OC871" s="204"/>
      <c r="OD871" s="204"/>
      <c r="OE871" s="204"/>
      <c r="OF871" s="204"/>
      <c r="OG871" s="204"/>
      <c r="OH871" s="204"/>
      <c r="OI871" s="204"/>
      <c r="OJ871" s="204"/>
      <c r="OK871" s="204"/>
      <c r="OL871" s="204"/>
      <c r="OM871" s="204"/>
      <c r="ON871" s="204"/>
      <c r="OO871" s="204"/>
      <c r="OP871" s="204"/>
      <c r="OQ871" s="204"/>
      <c r="OR871" s="204"/>
      <c r="OS871" s="204"/>
      <c r="OT871" s="204"/>
      <c r="OU871" s="204"/>
      <c r="OV871" s="204"/>
      <c r="OW871" s="204"/>
      <c r="OX871" s="204"/>
      <c r="OY871" s="204"/>
      <c r="OZ871" s="204"/>
      <c r="PA871" s="204"/>
      <c r="PB871" s="204"/>
      <c r="PC871" s="204"/>
      <c r="PD871" s="204"/>
      <c r="PE871" s="204"/>
      <c r="PF871" s="204"/>
      <c r="PG871" s="204"/>
      <c r="PH871" s="204"/>
      <c r="PI871" s="204"/>
      <c r="PJ871" s="204"/>
      <c r="PK871" s="204"/>
      <c r="PL871" s="204"/>
      <c r="PM871" s="204"/>
      <c r="PN871" s="204"/>
      <c r="PO871" s="204"/>
      <c r="PP871" s="204"/>
      <c r="PQ871" s="204"/>
      <c r="PR871" s="204"/>
      <c r="PS871" s="204"/>
      <c r="PT871" s="204"/>
      <c r="PU871" s="204"/>
      <c r="PV871" s="204"/>
      <c r="PW871" s="204"/>
      <c r="PX871" s="204"/>
      <c r="PY871" s="204"/>
      <c r="PZ871" s="204"/>
      <c r="QA871" s="204"/>
      <c r="QB871" s="204"/>
      <c r="QC871" s="204"/>
      <c r="QD871" s="204"/>
      <c r="QE871" s="204"/>
      <c r="QF871" s="204"/>
      <c r="QG871" s="204"/>
      <c r="QH871" s="204"/>
      <c r="QI871" s="204"/>
      <c r="QJ871" s="204"/>
      <c r="QK871" s="204"/>
      <c r="QL871" s="204"/>
      <c r="QM871" s="204"/>
      <c r="QN871" s="204"/>
      <c r="QO871" s="204"/>
      <c r="QP871" s="204"/>
      <c r="QQ871" s="204"/>
      <c r="QR871" s="204"/>
      <c r="QS871" s="204"/>
      <c r="QT871" s="204"/>
      <c r="QU871" s="204"/>
      <c r="QV871" s="204"/>
      <c r="QW871" s="204"/>
      <c r="QX871" s="204"/>
      <c r="QY871" s="204"/>
      <c r="QZ871" s="204"/>
      <c r="RA871" s="204"/>
      <c r="RB871" s="204"/>
      <c r="RC871" s="204"/>
      <c r="RD871" s="204"/>
      <c r="RE871" s="204"/>
      <c r="RF871" s="204"/>
      <c r="RG871" s="204"/>
      <c r="RH871" s="204"/>
      <c r="RI871" s="204"/>
      <c r="RJ871" s="204"/>
      <c r="RK871" s="204"/>
      <c r="RL871" s="204"/>
      <c r="RM871" s="204"/>
      <c r="RN871" s="204"/>
      <c r="RO871" s="204"/>
      <c r="RP871" s="204"/>
      <c r="RQ871" s="204"/>
      <c r="RR871" s="204"/>
      <c r="RS871" s="204"/>
      <c r="RT871" s="204"/>
      <c r="RU871" s="204"/>
      <c r="RV871" s="204"/>
      <c r="RW871" s="204"/>
      <c r="RX871" s="204"/>
      <c r="RY871" s="204"/>
      <c r="RZ871" s="204"/>
      <c r="SA871" s="204"/>
      <c r="SB871" s="204"/>
      <c r="SC871" s="204"/>
      <c r="SD871" s="204"/>
      <c r="SE871" s="204"/>
      <c r="SF871" s="204"/>
      <c r="SG871" s="204"/>
      <c r="SH871" s="204"/>
      <c r="SI871" s="204"/>
      <c r="SJ871" s="204"/>
      <c r="SK871" s="204"/>
      <c r="SL871" s="204"/>
      <c r="SM871" s="204"/>
      <c r="SN871" s="204"/>
      <c r="SO871" s="204"/>
      <c r="SP871" s="204"/>
      <c r="SQ871" s="204"/>
      <c r="SR871" s="204"/>
      <c r="SS871" s="204"/>
      <c r="ST871" s="204"/>
      <c r="SU871" s="204"/>
      <c r="SV871" s="204"/>
      <c r="SW871" s="204"/>
      <c r="SX871" s="204"/>
      <c r="SY871" s="204"/>
      <c r="SZ871" s="204"/>
      <c r="TA871" s="204"/>
      <c r="TB871" s="204"/>
      <c r="TC871" s="204"/>
      <c r="TD871" s="204"/>
      <c r="TE871" s="204"/>
      <c r="TF871" s="204"/>
      <c r="TG871" s="204"/>
      <c r="TH871" s="204"/>
      <c r="TI871" s="204"/>
      <c r="TJ871" s="204"/>
      <c r="TK871" s="204"/>
      <c r="TL871" s="204"/>
      <c r="TM871" s="204"/>
      <c r="TN871" s="204"/>
      <c r="TO871" s="204"/>
      <c r="TP871" s="204"/>
      <c r="TQ871" s="204"/>
      <c r="TR871" s="204"/>
      <c r="TS871" s="204"/>
      <c r="TT871" s="204"/>
      <c r="TU871" s="204"/>
      <c r="TV871" s="204"/>
      <c r="TW871" s="204"/>
      <c r="TX871" s="204"/>
      <c r="TY871" s="204"/>
      <c r="TZ871" s="204"/>
      <c r="UA871" s="204"/>
      <c r="UB871" s="204"/>
      <c r="UC871" s="204"/>
      <c r="UD871" s="204"/>
      <c r="UE871" s="204"/>
      <c r="UF871" s="204"/>
      <c r="UG871" s="204"/>
      <c r="UH871" s="204"/>
      <c r="UI871" s="204"/>
      <c r="UJ871" s="204"/>
      <c r="UK871" s="204"/>
      <c r="UL871" s="204"/>
      <c r="UM871" s="204"/>
      <c r="UN871" s="204"/>
      <c r="UO871" s="204"/>
      <c r="UP871" s="204"/>
      <c r="UQ871" s="204"/>
      <c r="UR871" s="204"/>
      <c r="US871" s="204"/>
      <c r="UT871" s="204"/>
      <c r="UU871" s="204"/>
      <c r="UV871" s="204"/>
      <c r="UW871" s="204"/>
      <c r="UX871" s="204"/>
      <c r="UY871" s="204"/>
      <c r="UZ871" s="204"/>
      <c r="VA871" s="204"/>
      <c r="VB871" s="204"/>
      <c r="VC871" s="204"/>
      <c r="VD871" s="204"/>
      <c r="VE871" s="204"/>
      <c r="VF871" s="204"/>
      <c r="VG871" s="204"/>
      <c r="VH871" s="204"/>
      <c r="VI871" s="204"/>
      <c r="VJ871" s="204"/>
      <c r="VK871" s="204"/>
      <c r="VL871" s="204"/>
      <c r="VM871" s="204"/>
      <c r="VN871" s="204"/>
      <c r="VO871" s="204"/>
      <c r="VP871" s="204"/>
      <c r="VQ871" s="204"/>
      <c r="VR871" s="204"/>
      <c r="VS871" s="204"/>
      <c r="VT871" s="204"/>
      <c r="VU871" s="204"/>
      <c r="VV871" s="204"/>
      <c r="VW871" s="204"/>
      <c r="VX871" s="204"/>
      <c r="VY871" s="204"/>
      <c r="VZ871" s="204"/>
      <c r="WA871" s="204"/>
      <c r="WB871" s="204"/>
      <c r="WC871" s="204"/>
      <c r="WD871" s="204"/>
      <c r="WE871" s="204"/>
      <c r="WF871" s="204"/>
      <c r="WG871" s="204"/>
      <c r="WH871" s="204"/>
      <c r="WI871" s="204"/>
      <c r="WJ871" s="204"/>
      <c r="WK871" s="204"/>
      <c r="WL871" s="204"/>
      <c r="WM871" s="204"/>
      <c r="WN871" s="204"/>
      <c r="WO871" s="204"/>
      <c r="WP871" s="204"/>
      <c r="WQ871" s="204"/>
      <c r="WR871" s="204"/>
      <c r="WS871" s="204"/>
      <c r="WT871" s="204"/>
      <c r="WU871" s="204"/>
      <c r="WV871" s="204"/>
      <c r="WW871" s="204"/>
      <c r="WX871" s="204"/>
      <c r="WY871" s="204"/>
      <c r="WZ871" s="204"/>
      <c r="XA871" s="204"/>
      <c r="XB871" s="204"/>
      <c r="XC871" s="204"/>
      <c r="XD871" s="204"/>
      <c r="XE871" s="204"/>
      <c r="XF871" s="204"/>
      <c r="XG871" s="204"/>
      <c r="XH871" s="204"/>
      <c r="XI871" s="204"/>
      <c r="XJ871" s="204"/>
      <c r="XK871" s="204"/>
      <c r="XL871" s="204"/>
      <c r="XM871" s="204"/>
      <c r="XN871" s="204"/>
      <c r="XO871" s="204"/>
      <c r="XP871" s="204"/>
      <c r="XQ871" s="204"/>
      <c r="XR871" s="204"/>
      <c r="XS871" s="204"/>
      <c r="XT871" s="204"/>
      <c r="XU871" s="204"/>
      <c r="XV871" s="204"/>
      <c r="XW871" s="204"/>
      <c r="XX871" s="204"/>
      <c r="XY871" s="204"/>
      <c r="XZ871" s="204"/>
      <c r="YA871" s="204"/>
      <c r="YB871" s="204"/>
      <c r="YC871" s="204"/>
      <c r="YD871" s="204"/>
      <c r="YE871" s="204"/>
      <c r="YF871" s="204"/>
      <c r="YG871" s="204"/>
      <c r="YH871" s="204"/>
      <c r="YI871" s="204"/>
      <c r="YJ871" s="204"/>
      <c r="YK871" s="204"/>
      <c r="YL871" s="204"/>
      <c r="YM871" s="204"/>
      <c r="YN871" s="204"/>
      <c r="YO871" s="204"/>
      <c r="YP871" s="204"/>
      <c r="YQ871" s="204"/>
      <c r="YR871" s="204"/>
      <c r="YS871" s="204"/>
      <c r="YT871" s="204"/>
      <c r="YU871" s="204"/>
      <c r="YV871" s="204"/>
      <c r="YW871" s="204"/>
      <c r="YX871" s="204"/>
      <c r="YY871" s="204"/>
      <c r="YZ871" s="204"/>
      <c r="ZA871" s="204"/>
      <c r="ZB871" s="204"/>
      <c r="ZC871" s="204"/>
      <c r="ZD871" s="204"/>
      <c r="ZE871" s="204"/>
      <c r="ZF871" s="204"/>
      <c r="ZG871" s="204"/>
      <c r="ZH871" s="204"/>
      <c r="ZI871" s="204"/>
      <c r="ZJ871" s="204"/>
      <c r="ZK871" s="204"/>
      <c r="ZL871" s="204"/>
      <c r="ZM871" s="204"/>
      <c r="ZN871" s="204"/>
      <c r="ZO871" s="204"/>
      <c r="ZP871" s="204"/>
      <c r="ZQ871" s="204"/>
      <c r="ZR871" s="204"/>
      <c r="ZS871" s="204"/>
      <c r="ZT871" s="204"/>
      <c r="ZU871" s="204"/>
      <c r="ZV871" s="204"/>
      <c r="ZW871" s="204"/>
      <c r="ZX871" s="204"/>
      <c r="ZY871" s="204"/>
      <c r="ZZ871" s="204"/>
      <c r="AAA871" s="204"/>
      <c r="AAB871" s="204"/>
      <c r="AAC871" s="204"/>
      <c r="AAD871" s="204"/>
      <c r="AAE871" s="204"/>
      <c r="AAF871" s="204"/>
      <c r="AAG871" s="204"/>
      <c r="AAH871" s="204"/>
      <c r="AAI871" s="204"/>
      <c r="AAJ871" s="204"/>
      <c r="AAK871" s="204"/>
      <c r="AAL871" s="204"/>
      <c r="AAM871" s="204"/>
      <c r="AAN871" s="204"/>
      <c r="AAO871" s="204"/>
      <c r="AAP871" s="204"/>
      <c r="AAQ871" s="204"/>
      <c r="AAR871" s="204"/>
      <c r="AAS871" s="204"/>
      <c r="AAT871" s="204"/>
      <c r="AAU871" s="204"/>
      <c r="AAV871" s="204"/>
      <c r="AAW871" s="204"/>
      <c r="AAX871" s="204"/>
      <c r="AAY871" s="204"/>
      <c r="AAZ871" s="204"/>
      <c r="ABA871" s="204"/>
      <c r="ABB871" s="204"/>
      <c r="ABC871" s="204"/>
      <c r="ABD871" s="204"/>
      <c r="ABE871" s="204"/>
      <c r="ABF871" s="204"/>
      <c r="ABG871" s="204"/>
      <c r="ABH871" s="204"/>
      <c r="ABI871" s="204"/>
      <c r="ABJ871" s="204"/>
      <c r="ABK871" s="204"/>
      <c r="ABL871" s="204"/>
      <c r="ABM871" s="204"/>
      <c r="ABN871" s="204"/>
      <c r="ABO871" s="204"/>
      <c r="ABP871" s="204"/>
      <c r="ABQ871" s="204"/>
      <c r="ABR871" s="204"/>
      <c r="ABS871" s="204"/>
      <c r="ABT871" s="204"/>
      <c r="ABU871" s="204"/>
      <c r="ABV871" s="204"/>
      <c r="ABW871" s="204"/>
      <c r="ABX871" s="204"/>
      <c r="ABY871" s="204"/>
      <c r="ABZ871" s="204"/>
      <c r="ACA871" s="204"/>
      <c r="ACB871" s="204"/>
      <c r="ACC871" s="204"/>
      <c r="ACD871" s="204"/>
      <c r="ACE871" s="204"/>
      <c r="ACF871" s="204"/>
      <c r="ACG871" s="204"/>
      <c r="ACH871" s="204"/>
      <c r="ACI871" s="204"/>
      <c r="ACJ871" s="204"/>
      <c r="ACK871" s="204"/>
      <c r="ACL871" s="204"/>
      <c r="ACM871" s="204"/>
      <c r="ACN871" s="204"/>
      <c r="ACO871" s="204"/>
      <c r="ACP871" s="204"/>
      <c r="ACQ871" s="204"/>
      <c r="ACR871" s="204"/>
      <c r="ACS871" s="204"/>
      <c r="ACT871" s="204"/>
      <c r="ACU871" s="204"/>
      <c r="ACV871" s="204"/>
      <c r="ACW871" s="204"/>
      <c r="ACX871" s="204"/>
      <c r="ACY871" s="204"/>
      <c r="ACZ871" s="204"/>
      <c r="ADA871" s="204"/>
      <c r="ADB871" s="204"/>
      <c r="ADC871" s="204"/>
      <c r="ADD871" s="204"/>
      <c r="ADE871" s="204"/>
      <c r="ADF871" s="204"/>
      <c r="ADG871" s="204"/>
      <c r="ADH871" s="204"/>
      <c r="ADI871" s="204"/>
      <c r="ADJ871" s="204"/>
      <c r="ADK871" s="204"/>
      <c r="ADL871" s="204"/>
      <c r="ADM871" s="204"/>
      <c r="ADN871" s="204"/>
      <c r="ADO871" s="204"/>
      <c r="ADP871" s="204"/>
      <c r="ADQ871" s="204"/>
      <c r="ADR871" s="204"/>
      <c r="ADS871" s="204"/>
      <c r="ADT871" s="204"/>
      <c r="ADU871" s="204"/>
      <c r="ADV871" s="204"/>
      <c r="ADW871" s="204"/>
      <c r="ADX871" s="204"/>
      <c r="ADY871" s="204"/>
      <c r="ADZ871" s="204"/>
      <c r="AEA871" s="204"/>
      <c r="AEB871" s="204"/>
      <c r="AEC871" s="204"/>
      <c r="AED871" s="204"/>
      <c r="AEE871" s="204"/>
      <c r="AEF871" s="204"/>
      <c r="AEG871" s="204"/>
      <c r="AEH871" s="204"/>
      <c r="AEI871" s="204"/>
      <c r="AEJ871" s="204"/>
      <c r="AEK871" s="204"/>
      <c r="AEL871" s="204"/>
      <c r="AEM871" s="204"/>
      <c r="AEN871" s="204"/>
      <c r="AEO871" s="204"/>
      <c r="AEP871" s="204"/>
      <c r="AEQ871" s="204"/>
      <c r="AER871" s="204"/>
      <c r="AES871" s="204"/>
      <c r="AET871" s="204"/>
      <c r="AEU871" s="204"/>
      <c r="AEV871" s="204"/>
      <c r="AEW871" s="204"/>
      <c r="AEX871" s="204"/>
      <c r="AEY871" s="204"/>
      <c r="AEZ871" s="204"/>
      <c r="AFA871" s="204"/>
      <c r="AFB871" s="204"/>
      <c r="AFC871" s="204"/>
      <c r="AFD871" s="204"/>
      <c r="AFE871" s="204"/>
      <c r="AFF871" s="204"/>
      <c r="AFG871" s="204"/>
      <c r="AFH871" s="204"/>
      <c r="AFI871" s="204"/>
      <c r="AFJ871" s="204"/>
      <c r="AFK871" s="204"/>
      <c r="AFL871" s="204"/>
      <c r="AFM871" s="204"/>
      <c r="AFN871" s="204"/>
      <c r="AFO871" s="204"/>
      <c r="AFP871" s="204"/>
      <c r="AFQ871" s="204"/>
      <c r="AFR871" s="204"/>
      <c r="AFS871" s="204"/>
      <c r="AFT871" s="204"/>
      <c r="AFU871" s="204"/>
      <c r="AFV871" s="204"/>
      <c r="AFW871" s="204"/>
      <c r="AFX871" s="204"/>
      <c r="AFY871" s="204"/>
      <c r="AFZ871" s="204"/>
      <c r="AGA871" s="204"/>
      <c r="AGB871" s="204"/>
      <c r="AGC871" s="204"/>
      <c r="AGD871" s="204"/>
      <c r="AGE871" s="204"/>
      <c r="AGF871" s="204"/>
      <c r="AGG871" s="204"/>
      <c r="AGH871" s="204"/>
      <c r="AGI871" s="204"/>
      <c r="AGJ871" s="204"/>
      <c r="AGK871" s="204"/>
      <c r="AGL871" s="204"/>
      <c r="AGM871" s="204"/>
      <c r="AGN871" s="204"/>
      <c r="AGO871" s="204"/>
      <c r="AGP871" s="204"/>
      <c r="AGQ871" s="204"/>
      <c r="AGR871" s="204"/>
      <c r="AGS871" s="204"/>
      <c r="AGT871" s="204"/>
      <c r="AGU871" s="204"/>
      <c r="AGV871" s="204"/>
      <c r="AGW871" s="204"/>
      <c r="AGX871" s="204"/>
      <c r="AGY871" s="204"/>
      <c r="AGZ871" s="204"/>
      <c r="AHA871" s="204"/>
      <c r="AHB871" s="204"/>
      <c r="AHC871" s="204"/>
      <c r="AHD871" s="204"/>
      <c r="AHE871" s="204"/>
      <c r="AHF871" s="204"/>
      <c r="AHG871" s="204"/>
      <c r="AHH871" s="204"/>
      <c r="AHI871" s="204"/>
      <c r="AHJ871" s="204"/>
      <c r="AHK871" s="204"/>
      <c r="AHL871" s="204"/>
      <c r="AHM871" s="204"/>
      <c r="AHN871" s="204"/>
      <c r="AHO871" s="204"/>
      <c r="AHP871" s="204"/>
      <c r="AHQ871" s="204"/>
      <c r="AHR871" s="204"/>
      <c r="AHS871" s="204"/>
      <c r="AHT871" s="204"/>
      <c r="AHU871" s="204"/>
      <c r="AHV871" s="204"/>
      <c r="AHW871" s="204"/>
      <c r="AHX871" s="204"/>
      <c r="AHY871" s="204"/>
      <c r="AHZ871" s="204"/>
      <c r="AIA871" s="204"/>
      <c r="AIB871" s="204"/>
      <c r="AIC871" s="204"/>
      <c r="AID871" s="204"/>
      <c r="AIE871" s="204"/>
      <c r="AIF871" s="204"/>
      <c r="AIG871" s="204"/>
      <c r="AIH871" s="204"/>
      <c r="AII871" s="204"/>
      <c r="AIJ871" s="204"/>
      <c r="AIK871" s="204"/>
      <c r="AIL871" s="204"/>
      <c r="AIM871" s="204"/>
      <c r="AIN871" s="204"/>
      <c r="AIO871" s="204"/>
      <c r="AIP871" s="204"/>
      <c r="AIQ871" s="204"/>
      <c r="AIR871" s="204"/>
      <c r="AIS871" s="204"/>
      <c r="AIT871" s="204"/>
      <c r="AIU871" s="204"/>
      <c r="AIV871" s="204"/>
      <c r="AIW871" s="204"/>
      <c r="AIX871" s="204"/>
      <c r="AIY871" s="204"/>
      <c r="AIZ871" s="204"/>
      <c r="AJA871" s="204"/>
      <c r="AJB871" s="204"/>
      <c r="AJC871" s="204"/>
      <c r="AJD871" s="204"/>
      <c r="AJE871" s="204"/>
      <c r="AJF871" s="204"/>
      <c r="AJG871" s="204"/>
      <c r="AJH871" s="204"/>
      <c r="AJI871" s="204"/>
      <c r="AJJ871" s="204"/>
      <c r="AJK871" s="204"/>
      <c r="AJL871" s="204"/>
      <c r="AJM871" s="204"/>
      <c r="AJN871" s="204"/>
      <c r="AJO871" s="204"/>
      <c r="AJP871" s="204"/>
      <c r="AJQ871" s="204"/>
      <c r="AJR871" s="204"/>
      <c r="AJS871" s="204"/>
      <c r="AJT871" s="204"/>
      <c r="AJU871" s="204"/>
      <c r="AJV871" s="204"/>
      <c r="AJW871" s="204"/>
      <c r="AJX871" s="204"/>
      <c r="AJY871" s="204"/>
      <c r="AJZ871" s="204"/>
      <c r="AKA871" s="204"/>
      <c r="AKB871" s="204"/>
      <c r="AKC871" s="204"/>
      <c r="AKD871" s="204"/>
      <c r="AKE871" s="204"/>
      <c r="AKF871" s="204"/>
      <c r="AKG871" s="204"/>
      <c r="AKH871" s="204"/>
      <c r="AKI871" s="204"/>
      <c r="AKJ871" s="204"/>
      <c r="AKK871" s="204"/>
      <c r="AKL871" s="204"/>
      <c r="AKM871" s="204"/>
      <c r="AKN871" s="204"/>
      <c r="AKO871" s="204"/>
      <c r="AKP871" s="204"/>
      <c r="AKQ871" s="204"/>
      <c r="AKR871" s="204"/>
      <c r="AKS871" s="204"/>
      <c r="AKT871" s="204"/>
      <c r="AKU871" s="204"/>
      <c r="AKV871" s="204"/>
      <c r="AKW871" s="204"/>
      <c r="AKX871" s="204"/>
      <c r="AKY871" s="204"/>
      <c r="AKZ871" s="204"/>
      <c r="ALA871" s="204"/>
      <c r="ALB871" s="204"/>
      <c r="ALC871" s="204"/>
      <c r="ALD871" s="204"/>
      <c r="ALE871" s="204"/>
      <c r="ALF871" s="204"/>
      <c r="ALG871" s="204"/>
      <c r="ALH871" s="204"/>
      <c r="ALI871" s="204"/>
      <c r="ALJ871" s="204"/>
      <c r="ALK871" s="204"/>
      <c r="ALL871" s="204"/>
      <c r="ALM871" s="204"/>
      <c r="ALN871" s="204"/>
      <c r="ALO871" s="204"/>
      <c r="ALP871" s="204"/>
      <c r="ALQ871" s="204"/>
      <c r="ALR871" s="204"/>
      <c r="ALS871" s="204"/>
      <c r="ALT871" s="204"/>
      <c r="ALU871" s="204"/>
      <c r="ALV871" s="204"/>
      <c r="ALW871" s="204"/>
      <c r="ALX871" s="204"/>
      <c r="ALY871" s="204"/>
      <c r="ALZ871" s="204"/>
      <c r="AMA871" s="204"/>
      <c r="AMB871" s="204"/>
      <c r="AMC871" s="204"/>
      <c r="AMD871" s="204"/>
      <c r="AME871" s="204"/>
      <c r="AMF871" s="204"/>
      <c r="AMG871" s="204"/>
      <c r="AMH871" s="204"/>
      <c r="AMI871" s="204"/>
      <c r="AMJ871" s="204"/>
      <c r="AMK871" s="204"/>
      <c r="AML871" s="204"/>
      <c r="AMM871" s="204"/>
      <c r="AMN871" s="204"/>
      <c r="AMO871" s="204"/>
      <c r="AMP871" s="204"/>
      <c r="AMQ871" s="204"/>
      <c r="AMR871" s="204"/>
      <c r="AMS871" s="204"/>
      <c r="AMT871" s="204"/>
      <c r="AMU871" s="204"/>
      <c r="AMV871" s="204"/>
      <c r="AMW871" s="204"/>
      <c r="AMX871" s="204"/>
      <c r="AMY871" s="204"/>
      <c r="AMZ871" s="204"/>
      <c r="ANA871" s="204"/>
      <c r="ANB871" s="204"/>
      <c r="ANC871" s="204"/>
      <c r="AND871" s="204"/>
      <c r="ANE871" s="204"/>
      <c r="ANF871" s="204"/>
      <c r="ANG871" s="204"/>
      <c r="ANH871" s="204"/>
      <c r="ANI871" s="204"/>
      <c r="ANJ871" s="204"/>
      <c r="ANK871" s="204"/>
      <c r="ANL871" s="204"/>
      <c r="ANM871" s="204"/>
      <c r="ANN871" s="204"/>
      <c r="ANO871" s="204"/>
      <c r="ANP871" s="204"/>
      <c r="ANQ871" s="204"/>
      <c r="ANR871" s="204"/>
      <c r="ANS871" s="204"/>
      <c r="ANT871" s="204"/>
      <c r="ANU871" s="204"/>
      <c r="ANV871" s="204"/>
      <c r="ANW871" s="204"/>
      <c r="ANX871" s="204"/>
      <c r="ANY871" s="204"/>
      <c r="ANZ871" s="204"/>
      <c r="AOA871" s="204"/>
      <c r="AOB871" s="204"/>
      <c r="AOC871" s="204"/>
      <c r="AOD871" s="204"/>
      <c r="AOE871" s="204"/>
      <c r="AOF871" s="204"/>
      <c r="AOG871" s="204"/>
      <c r="AOH871" s="204"/>
      <c r="AOI871" s="204"/>
      <c r="AOJ871" s="204"/>
      <c r="AOK871" s="204"/>
      <c r="AOL871" s="204"/>
      <c r="AOM871" s="204"/>
      <c r="AON871" s="204"/>
      <c r="AOO871" s="204"/>
      <c r="AOP871" s="204"/>
      <c r="AOQ871" s="204"/>
      <c r="AOR871" s="204"/>
      <c r="AOS871" s="204"/>
      <c r="AOT871" s="204"/>
      <c r="AOU871" s="204"/>
      <c r="AOV871" s="204"/>
      <c r="AOW871" s="204"/>
      <c r="AOX871" s="204"/>
      <c r="AOY871" s="204"/>
      <c r="AOZ871" s="204"/>
      <c r="APA871" s="204"/>
      <c r="APB871" s="204"/>
      <c r="APC871" s="204"/>
      <c r="APD871" s="204"/>
      <c r="APE871" s="204"/>
      <c r="APF871" s="204"/>
      <c r="APG871" s="204"/>
      <c r="APH871" s="204"/>
      <c r="API871" s="204"/>
      <c r="APJ871" s="204"/>
      <c r="APK871" s="204"/>
      <c r="APL871" s="204"/>
      <c r="APM871" s="204"/>
      <c r="APN871" s="204"/>
      <c r="APO871" s="204"/>
      <c r="APP871" s="204"/>
      <c r="APQ871" s="204"/>
      <c r="APR871" s="204"/>
      <c r="APS871" s="204"/>
      <c r="APT871" s="204"/>
      <c r="APU871" s="204"/>
      <c r="APV871" s="204"/>
      <c r="APW871" s="204"/>
      <c r="APX871" s="204"/>
      <c r="APY871" s="204"/>
      <c r="APZ871" s="204"/>
      <c r="AQA871" s="204"/>
      <c r="AQB871" s="204"/>
      <c r="AQC871" s="204"/>
      <c r="AQD871" s="204"/>
      <c r="AQE871" s="204"/>
      <c r="AQF871" s="204"/>
      <c r="AQG871" s="204"/>
      <c r="AQH871" s="204"/>
      <c r="AQI871" s="204"/>
      <c r="AQJ871" s="204"/>
      <c r="AQK871" s="204"/>
      <c r="AQL871" s="204"/>
      <c r="AQM871" s="204"/>
      <c r="AQN871" s="204"/>
      <c r="AQO871" s="204"/>
      <c r="AQP871" s="204"/>
      <c r="AQQ871" s="204"/>
      <c r="AQR871" s="204"/>
      <c r="AQS871" s="204"/>
      <c r="AQT871" s="204"/>
      <c r="AQU871" s="204"/>
      <c r="AQV871" s="204"/>
      <c r="AQW871" s="204"/>
      <c r="AQX871" s="204"/>
      <c r="AQY871" s="204"/>
      <c r="AQZ871" s="204"/>
      <c r="ARA871" s="204"/>
      <c r="ARB871" s="204"/>
      <c r="ARC871" s="204"/>
      <c r="ARD871" s="204"/>
      <c r="ARE871" s="204"/>
      <c r="ARF871" s="204"/>
      <c r="ARG871" s="204"/>
      <c r="ARH871" s="204"/>
      <c r="ARI871" s="204"/>
      <c r="ARJ871" s="204"/>
      <c r="ARK871" s="204"/>
      <c r="ARL871" s="204"/>
      <c r="ARM871" s="204"/>
      <c r="ARN871" s="204"/>
      <c r="ARO871" s="204"/>
      <c r="ARP871" s="204"/>
      <c r="ARQ871" s="204"/>
      <c r="ARR871" s="204"/>
      <c r="ARS871" s="204"/>
      <c r="ART871" s="204"/>
      <c r="ARU871" s="204"/>
      <c r="ARV871" s="204"/>
      <c r="ARW871" s="204"/>
      <c r="ARX871" s="204"/>
      <c r="ARY871" s="204"/>
      <c r="ARZ871" s="204"/>
      <c r="ASA871" s="204"/>
      <c r="ASB871" s="204"/>
      <c r="ASC871" s="204"/>
      <c r="ASD871" s="204"/>
      <c r="ASE871" s="204"/>
      <c r="ASF871" s="204"/>
      <c r="ASG871" s="204"/>
      <c r="ASH871" s="204"/>
      <c r="ASI871" s="204"/>
      <c r="ASJ871" s="204"/>
      <c r="ASK871" s="204"/>
      <c r="ASL871" s="204"/>
      <c r="ASM871" s="204"/>
      <c r="ASN871" s="204"/>
      <c r="ASO871" s="204"/>
      <c r="ASP871" s="204"/>
      <c r="ASQ871" s="204"/>
      <c r="ASR871" s="204"/>
      <c r="ASS871" s="204"/>
      <c r="AST871" s="204"/>
      <c r="ASU871" s="204"/>
      <c r="ASV871" s="204"/>
      <c r="ASW871" s="204"/>
      <c r="ASX871" s="204"/>
      <c r="ASY871" s="204"/>
      <c r="ASZ871" s="204"/>
      <c r="ATA871" s="204"/>
      <c r="ATB871" s="204"/>
      <c r="ATC871" s="204"/>
      <c r="ATD871" s="204"/>
      <c r="ATE871" s="204"/>
      <c r="ATF871" s="204"/>
      <c r="ATG871" s="204"/>
      <c r="ATH871" s="204"/>
      <c r="ATI871" s="204"/>
      <c r="ATJ871" s="204"/>
      <c r="ATK871" s="204"/>
      <c r="ATL871" s="204"/>
      <c r="ATM871" s="204"/>
      <c r="ATN871" s="204"/>
      <c r="ATO871" s="204"/>
      <c r="ATP871" s="204"/>
      <c r="ATQ871" s="204"/>
      <c r="ATR871" s="204"/>
      <c r="ATS871" s="204"/>
      <c r="ATT871" s="204"/>
      <c r="ATU871" s="204"/>
      <c r="ATV871" s="204"/>
      <c r="ATW871" s="204"/>
      <c r="ATX871" s="204"/>
      <c r="ATY871" s="204"/>
      <c r="ATZ871" s="204"/>
      <c r="AUA871" s="204"/>
      <c r="AUB871" s="204"/>
      <c r="AUC871" s="204"/>
      <c r="AUD871" s="204"/>
      <c r="AUE871" s="204"/>
      <c r="AUF871" s="204"/>
      <c r="AUG871" s="204"/>
      <c r="AUH871" s="204"/>
      <c r="AUI871" s="204"/>
      <c r="AUJ871" s="204"/>
      <c r="AUK871" s="204"/>
      <c r="AUL871" s="204"/>
      <c r="AUM871" s="204"/>
      <c r="AUN871" s="204"/>
      <c r="AUO871" s="204"/>
      <c r="AUP871" s="204"/>
      <c r="AUQ871" s="204"/>
      <c r="AUR871" s="204"/>
      <c r="AUS871" s="204"/>
      <c r="AUT871" s="204"/>
      <c r="AUU871" s="204"/>
      <c r="AUV871" s="204"/>
      <c r="AUW871" s="204"/>
      <c r="AUX871" s="204"/>
      <c r="AUY871" s="204"/>
      <c r="AUZ871" s="204"/>
      <c r="AVA871" s="204"/>
      <c r="AVB871" s="204"/>
      <c r="AVC871" s="204"/>
      <c r="AVD871" s="204"/>
      <c r="AVE871" s="204"/>
      <c r="AVF871" s="204"/>
      <c r="AVG871" s="204"/>
      <c r="AVH871" s="204"/>
      <c r="AVI871" s="204"/>
      <c r="AVJ871" s="204"/>
      <c r="AVK871" s="204"/>
      <c r="AVL871" s="204"/>
      <c r="AVM871" s="204"/>
      <c r="AVN871" s="204"/>
      <c r="AVO871" s="204"/>
      <c r="AVP871" s="204"/>
      <c r="AVQ871" s="204"/>
      <c r="AVR871" s="204"/>
      <c r="AVS871" s="204"/>
      <c r="AVT871" s="204"/>
      <c r="AVU871" s="204"/>
      <c r="AVV871" s="204"/>
      <c r="AVW871" s="204"/>
      <c r="AVX871" s="204"/>
      <c r="AVY871" s="204"/>
      <c r="AVZ871" s="204"/>
      <c r="AWA871" s="204"/>
      <c r="AWB871" s="204"/>
      <c r="AWC871" s="204"/>
      <c r="AWD871" s="204"/>
      <c r="AWE871" s="204"/>
      <c r="AWF871" s="204"/>
      <c r="AWG871" s="204"/>
      <c r="AWH871" s="204"/>
      <c r="AWI871" s="204"/>
      <c r="AWJ871" s="204"/>
      <c r="AWK871" s="204"/>
      <c r="AWL871" s="204"/>
      <c r="AWM871" s="204"/>
      <c r="AWN871" s="204"/>
      <c r="AWO871" s="204"/>
      <c r="AWP871" s="204"/>
      <c r="AWQ871" s="204"/>
      <c r="AWR871" s="204"/>
      <c r="AWS871" s="204"/>
      <c r="AWT871" s="204"/>
      <c r="AWU871" s="204"/>
      <c r="AWV871" s="204"/>
      <c r="AWW871" s="204"/>
      <c r="AWX871" s="204"/>
      <c r="AWY871" s="204"/>
      <c r="AWZ871" s="204"/>
      <c r="AXA871" s="204"/>
      <c r="AXB871" s="204"/>
      <c r="AXC871" s="204"/>
      <c r="AXD871" s="204"/>
      <c r="AXE871" s="204"/>
      <c r="AXF871" s="204"/>
      <c r="AXG871" s="204"/>
      <c r="AXH871" s="204"/>
      <c r="AXI871" s="204"/>
      <c r="AXJ871" s="204"/>
      <c r="AXK871" s="204"/>
      <c r="AXL871" s="204"/>
      <c r="AXM871" s="204"/>
      <c r="AXN871" s="204"/>
      <c r="AXO871" s="204"/>
      <c r="AXP871" s="204"/>
      <c r="AXQ871" s="204"/>
      <c r="AXR871" s="204"/>
      <c r="AXS871" s="204"/>
      <c r="AXT871" s="204"/>
      <c r="AXU871" s="204"/>
      <c r="AXV871" s="204"/>
      <c r="AXW871" s="204"/>
      <c r="AXX871" s="204"/>
      <c r="AXY871" s="204"/>
      <c r="AXZ871" s="204"/>
      <c r="AYA871" s="204"/>
      <c r="AYB871" s="204"/>
      <c r="AYC871" s="204"/>
      <c r="AYD871" s="204"/>
      <c r="AYE871" s="204"/>
      <c r="AYF871" s="204"/>
      <c r="AYG871" s="204"/>
      <c r="AYH871" s="204"/>
      <c r="AYI871" s="204"/>
      <c r="AYJ871" s="204"/>
      <c r="AYK871" s="204"/>
      <c r="AYL871" s="204"/>
      <c r="AYM871" s="204"/>
      <c r="AYN871" s="204"/>
      <c r="AYO871" s="204"/>
      <c r="AYP871" s="204"/>
      <c r="AYQ871" s="204"/>
      <c r="AYR871" s="204"/>
      <c r="AYS871" s="204"/>
      <c r="AYT871" s="204"/>
      <c r="AYU871" s="204"/>
      <c r="AYV871" s="204"/>
      <c r="AYW871" s="204"/>
      <c r="AYX871" s="204"/>
      <c r="AYY871" s="204"/>
      <c r="AYZ871" s="204"/>
      <c r="AZA871" s="204"/>
      <c r="AZB871" s="204"/>
      <c r="AZC871" s="204"/>
      <c r="AZD871" s="204"/>
      <c r="AZE871" s="204"/>
      <c r="AZF871" s="204"/>
      <c r="AZG871" s="204"/>
      <c r="AZH871" s="204"/>
      <c r="AZI871" s="204"/>
      <c r="AZJ871" s="204"/>
      <c r="AZK871" s="204"/>
      <c r="AZL871" s="204"/>
      <c r="AZM871" s="204"/>
      <c r="AZN871" s="204"/>
      <c r="AZO871" s="204"/>
      <c r="AZP871" s="204"/>
      <c r="AZQ871" s="204"/>
      <c r="AZR871" s="204"/>
      <c r="AZS871" s="204"/>
      <c r="AZT871" s="204"/>
      <c r="AZU871" s="204"/>
      <c r="AZV871" s="204"/>
      <c r="AZW871" s="204"/>
      <c r="AZX871" s="204"/>
      <c r="AZY871" s="204"/>
      <c r="AZZ871" s="204"/>
      <c r="BAA871" s="204"/>
      <c r="BAB871" s="204"/>
      <c r="BAC871" s="204"/>
      <c r="BAD871" s="204"/>
      <c r="BAE871" s="204"/>
      <c r="BAF871" s="204"/>
      <c r="BAG871" s="204"/>
      <c r="BAH871" s="204"/>
      <c r="BAI871" s="204"/>
      <c r="BAJ871" s="204"/>
      <c r="BAK871" s="204"/>
      <c r="BAL871" s="204"/>
      <c r="BAM871" s="204"/>
      <c r="BAN871" s="204"/>
      <c r="BAO871" s="204"/>
      <c r="BAP871" s="204"/>
      <c r="BAQ871" s="204"/>
      <c r="BAR871" s="204"/>
      <c r="BAS871" s="204"/>
      <c r="BAT871" s="204"/>
      <c r="BAU871" s="204"/>
      <c r="BAV871" s="204"/>
      <c r="BAW871" s="204"/>
      <c r="BAX871" s="204"/>
      <c r="BAY871" s="204"/>
      <c r="BAZ871" s="204"/>
      <c r="BBA871" s="204"/>
      <c r="BBB871" s="204"/>
      <c r="BBC871" s="204"/>
      <c r="BBD871" s="204"/>
      <c r="BBE871" s="204"/>
      <c r="BBF871" s="204"/>
      <c r="BBG871" s="204"/>
      <c r="BBH871" s="204"/>
      <c r="BBI871" s="204"/>
      <c r="BBJ871" s="204"/>
      <c r="BBK871" s="204"/>
      <c r="BBL871" s="204"/>
      <c r="BBM871" s="204"/>
      <c r="BBN871" s="204"/>
      <c r="BBO871" s="204"/>
      <c r="BBP871" s="204"/>
      <c r="BBQ871" s="204"/>
      <c r="BBR871" s="204"/>
      <c r="BBS871" s="204"/>
      <c r="BBT871" s="204"/>
      <c r="BBU871" s="204"/>
      <c r="BBV871" s="204"/>
      <c r="BBW871" s="204"/>
      <c r="BBX871" s="204"/>
      <c r="BBY871" s="204"/>
      <c r="BBZ871" s="204"/>
      <c r="BCA871" s="204"/>
      <c r="BCB871" s="204"/>
      <c r="BCC871" s="204"/>
      <c r="BCD871" s="204"/>
      <c r="BCE871" s="204"/>
      <c r="BCF871" s="204"/>
      <c r="BCG871" s="204"/>
      <c r="BCH871" s="204"/>
      <c r="BCI871" s="204"/>
      <c r="BCJ871" s="204"/>
      <c r="BCK871" s="204"/>
      <c r="BCL871" s="204"/>
      <c r="BCM871" s="204"/>
      <c r="BCN871" s="204"/>
      <c r="BCO871" s="204"/>
      <c r="BCP871" s="204"/>
      <c r="BCQ871" s="204"/>
      <c r="BCR871" s="204"/>
      <c r="BCS871" s="204"/>
      <c r="BCT871" s="204"/>
      <c r="BCU871" s="204"/>
      <c r="BCV871" s="204"/>
      <c r="BCW871" s="204"/>
      <c r="BCX871" s="204"/>
      <c r="BCY871" s="204"/>
      <c r="BCZ871" s="204"/>
      <c r="BDA871" s="204"/>
      <c r="BDB871" s="204"/>
      <c r="BDC871" s="204"/>
      <c r="BDD871" s="204"/>
      <c r="BDE871" s="204"/>
      <c r="BDF871" s="204"/>
      <c r="BDG871" s="204"/>
      <c r="BDH871" s="204"/>
      <c r="BDI871" s="204"/>
      <c r="BDJ871" s="204"/>
      <c r="BDK871" s="204"/>
      <c r="BDL871" s="204"/>
      <c r="BDM871" s="204"/>
      <c r="BDN871" s="204"/>
      <c r="BDO871" s="204"/>
      <c r="BDP871" s="204"/>
      <c r="BDQ871" s="204"/>
      <c r="BDR871" s="204"/>
      <c r="BDS871" s="204"/>
      <c r="BDT871" s="204"/>
      <c r="BDU871" s="204"/>
      <c r="BDV871" s="204"/>
      <c r="BDW871" s="204"/>
      <c r="BDX871" s="204"/>
      <c r="BDY871" s="204"/>
      <c r="BDZ871" s="204"/>
      <c r="BEA871" s="204"/>
      <c r="BEB871" s="204"/>
      <c r="BEC871" s="204"/>
      <c r="BED871" s="204"/>
      <c r="BEE871" s="204"/>
      <c r="BEF871" s="204"/>
      <c r="BEG871" s="204"/>
      <c r="BEH871" s="204"/>
      <c r="BEI871" s="204"/>
      <c r="BEJ871" s="204"/>
      <c r="BEK871" s="204"/>
      <c r="BEL871" s="204"/>
      <c r="BEM871" s="204"/>
      <c r="BEN871" s="204"/>
      <c r="BEO871" s="204"/>
      <c r="BEP871" s="204"/>
      <c r="BEQ871" s="204"/>
      <c r="BER871" s="204"/>
      <c r="BES871" s="204"/>
      <c r="BET871" s="204"/>
      <c r="BEU871" s="204"/>
      <c r="BEV871" s="204"/>
      <c r="BEW871" s="204"/>
      <c r="BEX871" s="204"/>
      <c r="BEY871" s="204"/>
      <c r="BEZ871" s="204"/>
      <c r="BFA871" s="204"/>
      <c r="BFB871" s="204"/>
      <c r="BFC871" s="204"/>
      <c r="BFD871" s="204"/>
      <c r="BFE871" s="204"/>
      <c r="BFF871" s="204"/>
      <c r="BFG871" s="204"/>
      <c r="BFH871" s="204"/>
      <c r="BFI871" s="204"/>
      <c r="BFJ871" s="204"/>
      <c r="BFK871" s="204"/>
      <c r="BFL871" s="204"/>
      <c r="BFM871" s="204"/>
      <c r="BFN871" s="204"/>
      <c r="BFO871" s="204"/>
      <c r="BFP871" s="204"/>
      <c r="BFQ871" s="204"/>
      <c r="BFR871" s="204"/>
      <c r="BFS871" s="204"/>
      <c r="BFT871" s="204"/>
      <c r="BFU871" s="204"/>
      <c r="BFV871" s="204"/>
      <c r="BFW871" s="204"/>
      <c r="BFX871" s="204"/>
      <c r="BFY871" s="204"/>
      <c r="BFZ871" s="204"/>
      <c r="BGA871" s="204"/>
      <c r="BGB871" s="204"/>
      <c r="BGC871" s="204"/>
      <c r="BGD871" s="204"/>
      <c r="BGE871" s="204"/>
      <c r="BGF871" s="204"/>
      <c r="BGG871" s="204"/>
      <c r="BGH871" s="204"/>
      <c r="BGI871" s="204"/>
      <c r="BGJ871" s="204"/>
      <c r="BGK871" s="204"/>
      <c r="BGL871" s="204"/>
      <c r="BGM871" s="204"/>
      <c r="BGN871" s="204"/>
      <c r="BGO871" s="204"/>
      <c r="BGP871" s="204"/>
      <c r="BGQ871" s="204"/>
      <c r="BGR871" s="204"/>
      <c r="BGS871" s="204"/>
      <c r="BGT871" s="204"/>
      <c r="BGU871" s="204"/>
      <c r="BGV871" s="204"/>
      <c r="BGW871" s="204"/>
      <c r="BGX871" s="204"/>
      <c r="BGY871" s="204"/>
      <c r="BGZ871" s="204"/>
      <c r="BHA871" s="204"/>
      <c r="BHB871" s="204"/>
      <c r="BHC871" s="204"/>
      <c r="BHD871" s="204"/>
      <c r="BHE871" s="204"/>
      <c r="BHF871" s="204"/>
      <c r="BHG871" s="204"/>
      <c r="BHH871" s="204"/>
      <c r="BHI871" s="204"/>
      <c r="BHJ871" s="204"/>
      <c r="BHK871" s="204"/>
      <c r="BHL871" s="204"/>
      <c r="BHM871" s="204"/>
      <c r="BHN871" s="204"/>
      <c r="BHO871" s="204"/>
      <c r="BHP871" s="204"/>
      <c r="BHQ871" s="204"/>
      <c r="BHR871" s="204"/>
      <c r="BHS871" s="204"/>
      <c r="BHT871" s="204"/>
      <c r="BHU871" s="204"/>
      <c r="BHV871" s="204"/>
      <c r="BHW871" s="204"/>
      <c r="BHX871" s="204"/>
      <c r="BHY871" s="204"/>
      <c r="BHZ871" s="204"/>
      <c r="BIA871" s="204"/>
      <c r="BIB871" s="204"/>
      <c r="BIC871" s="204"/>
      <c r="BID871" s="204"/>
      <c r="BIE871" s="204"/>
      <c r="BIF871" s="204"/>
      <c r="BIG871" s="204"/>
      <c r="BIH871" s="204"/>
      <c r="BII871" s="204"/>
      <c r="BIJ871" s="204"/>
      <c r="BIK871" s="204"/>
      <c r="BIL871" s="204"/>
      <c r="BIM871" s="204"/>
      <c r="BIN871" s="204"/>
      <c r="BIO871" s="204"/>
      <c r="BIP871" s="204"/>
      <c r="BIQ871" s="204"/>
      <c r="BIR871" s="204"/>
      <c r="BIS871" s="204"/>
      <c r="BIT871" s="204"/>
      <c r="BIU871" s="204"/>
      <c r="BIV871" s="204"/>
      <c r="BIW871" s="204"/>
      <c r="BIX871" s="204"/>
      <c r="BIY871" s="204"/>
      <c r="BIZ871" s="204"/>
      <c r="BJA871" s="204"/>
      <c r="BJB871" s="204"/>
      <c r="BJC871" s="204"/>
      <c r="BJD871" s="204"/>
      <c r="BJE871" s="204"/>
      <c r="BJF871" s="204"/>
      <c r="BJG871" s="204"/>
      <c r="BJH871" s="204"/>
      <c r="BJI871" s="204"/>
      <c r="BJJ871" s="204"/>
      <c r="BJK871" s="204"/>
      <c r="BJL871" s="204"/>
      <c r="BJM871" s="204"/>
      <c r="BJN871" s="204"/>
      <c r="BJO871" s="204"/>
      <c r="BJP871" s="204"/>
      <c r="BJQ871" s="204"/>
      <c r="BJR871" s="204"/>
      <c r="BJS871" s="204"/>
      <c r="BJT871" s="204"/>
      <c r="BJU871" s="204"/>
      <c r="BJV871" s="204"/>
      <c r="BJW871" s="204"/>
      <c r="BJX871" s="204"/>
      <c r="BJY871" s="204"/>
      <c r="BJZ871" s="204"/>
      <c r="BKA871" s="204"/>
      <c r="BKB871" s="204"/>
      <c r="BKC871" s="204"/>
      <c r="BKD871" s="204"/>
      <c r="BKE871" s="204"/>
      <c r="BKF871" s="204"/>
      <c r="BKG871" s="204"/>
      <c r="BKH871" s="204"/>
      <c r="BKI871" s="204"/>
      <c r="BKJ871" s="204"/>
      <c r="BKK871" s="204"/>
      <c r="BKL871" s="204"/>
      <c r="BKM871" s="204"/>
      <c r="BKN871" s="204"/>
      <c r="BKO871" s="204"/>
      <c r="BKP871" s="204"/>
      <c r="BKQ871" s="204"/>
      <c r="BKR871" s="204"/>
      <c r="BKS871" s="204"/>
      <c r="BKT871" s="204"/>
      <c r="BKU871" s="204"/>
      <c r="BKV871" s="204"/>
      <c r="BKW871" s="204"/>
      <c r="BKX871" s="204"/>
      <c r="BKY871" s="204"/>
      <c r="BKZ871" s="204"/>
      <c r="BLA871" s="204"/>
      <c r="BLB871" s="204"/>
      <c r="BLC871" s="204"/>
      <c r="BLD871" s="204"/>
      <c r="BLE871" s="204"/>
      <c r="BLF871" s="204"/>
      <c r="BLG871" s="204"/>
      <c r="BLH871" s="204"/>
      <c r="BLI871" s="204"/>
      <c r="BLJ871" s="204"/>
      <c r="BLK871" s="204"/>
      <c r="BLL871" s="204"/>
      <c r="BLM871" s="204"/>
      <c r="BLN871" s="204"/>
      <c r="BLO871" s="204"/>
      <c r="BLP871" s="204"/>
      <c r="BLQ871" s="204"/>
      <c r="BLR871" s="204"/>
      <c r="BLS871" s="204"/>
      <c r="BLT871" s="204"/>
      <c r="BLU871" s="204"/>
      <c r="BLV871" s="204"/>
      <c r="BLW871" s="204"/>
      <c r="BLX871" s="204"/>
      <c r="BLY871" s="204"/>
      <c r="BLZ871" s="204"/>
      <c r="BMA871" s="204"/>
      <c r="BMB871" s="204"/>
      <c r="BMC871" s="204"/>
      <c r="BMD871" s="204"/>
      <c r="BME871" s="204"/>
      <c r="BMF871" s="204"/>
      <c r="BMG871" s="204"/>
      <c r="BMH871" s="204"/>
      <c r="BMI871" s="204"/>
      <c r="BMJ871" s="204"/>
      <c r="BMK871" s="204"/>
      <c r="BML871" s="204"/>
      <c r="BMM871" s="204"/>
      <c r="BMN871" s="204"/>
      <c r="BMO871" s="204"/>
      <c r="BMP871" s="204"/>
      <c r="BMQ871" s="204"/>
      <c r="BMR871" s="204"/>
      <c r="BMS871" s="204"/>
      <c r="BMT871" s="204"/>
      <c r="BMU871" s="204"/>
      <c r="BMV871" s="204"/>
      <c r="BMW871" s="204"/>
      <c r="BMX871" s="204"/>
      <c r="BMY871" s="204"/>
      <c r="BMZ871" s="204"/>
      <c r="BNA871" s="204"/>
      <c r="BNB871" s="204"/>
      <c r="BNC871" s="204"/>
      <c r="BND871" s="204"/>
      <c r="BNE871" s="204"/>
      <c r="BNF871" s="204"/>
      <c r="BNG871" s="204"/>
      <c r="BNH871" s="204"/>
      <c r="BNI871" s="204"/>
      <c r="BNJ871" s="204"/>
      <c r="BNK871" s="204"/>
      <c r="BNL871" s="204"/>
      <c r="BNM871" s="204"/>
      <c r="BNN871" s="204"/>
      <c r="BNO871" s="204"/>
      <c r="BNP871" s="204"/>
      <c r="BNQ871" s="204"/>
      <c r="BNR871" s="204"/>
      <c r="BNS871" s="204"/>
      <c r="BNT871" s="204"/>
      <c r="BNU871" s="204"/>
      <c r="BNV871" s="204"/>
      <c r="BNW871" s="204"/>
      <c r="BNX871" s="204"/>
      <c r="BNY871" s="204"/>
      <c r="BNZ871" s="204"/>
      <c r="BOA871" s="204"/>
      <c r="BOB871" s="204"/>
      <c r="BOC871" s="204"/>
      <c r="BOD871" s="204"/>
      <c r="BOE871" s="204"/>
      <c r="BOF871" s="204"/>
      <c r="BOG871" s="204"/>
      <c r="BOH871" s="204"/>
      <c r="BOI871" s="204"/>
      <c r="BOJ871" s="204"/>
      <c r="BOK871" s="204"/>
      <c r="BOL871" s="204"/>
      <c r="BOM871" s="204"/>
      <c r="BON871" s="204"/>
      <c r="BOO871" s="204"/>
      <c r="BOP871" s="204"/>
      <c r="BOQ871" s="204"/>
      <c r="BOR871" s="204"/>
      <c r="BOS871" s="204"/>
      <c r="BOT871" s="204"/>
      <c r="BOU871" s="204"/>
      <c r="BOV871" s="204"/>
      <c r="BOW871" s="204"/>
      <c r="BOX871" s="204"/>
      <c r="BOY871" s="204"/>
      <c r="BOZ871" s="204"/>
      <c r="BPA871" s="204"/>
      <c r="BPB871" s="204"/>
      <c r="BPC871" s="204"/>
      <c r="BPD871" s="204"/>
      <c r="BPE871" s="204"/>
      <c r="BPF871" s="204"/>
      <c r="BPG871" s="204"/>
      <c r="BPH871" s="204"/>
      <c r="BPI871" s="204"/>
      <c r="BPJ871" s="204"/>
      <c r="BPK871" s="204"/>
      <c r="BPL871" s="204"/>
      <c r="BPM871" s="204"/>
      <c r="BPN871" s="204"/>
      <c r="BPO871" s="204"/>
      <c r="BPP871" s="204"/>
      <c r="BPQ871" s="204"/>
      <c r="BPR871" s="204"/>
      <c r="BPS871" s="204"/>
      <c r="BPT871" s="204"/>
      <c r="BPU871" s="204"/>
      <c r="BPV871" s="204"/>
      <c r="BPW871" s="204"/>
      <c r="BPX871" s="204"/>
      <c r="BPY871" s="204"/>
      <c r="BPZ871" s="204"/>
      <c r="BQA871" s="204"/>
      <c r="BQB871" s="204"/>
      <c r="BQC871" s="204"/>
      <c r="BQD871" s="204"/>
      <c r="BQE871" s="204"/>
      <c r="BQF871" s="204"/>
      <c r="BQG871" s="204"/>
      <c r="BQH871" s="204"/>
      <c r="BQI871" s="204"/>
      <c r="BQJ871" s="204"/>
      <c r="BQK871" s="204"/>
      <c r="BQL871" s="204"/>
      <c r="BQM871" s="204"/>
      <c r="BQN871" s="204"/>
      <c r="BQO871" s="204"/>
      <c r="BQP871" s="204"/>
      <c r="BQQ871" s="204"/>
      <c r="BQR871" s="204"/>
      <c r="BQS871" s="204"/>
      <c r="BQT871" s="204"/>
      <c r="BQU871" s="204"/>
      <c r="BQV871" s="204"/>
      <c r="BQW871" s="204"/>
      <c r="BQX871" s="204"/>
      <c r="BQY871" s="204"/>
      <c r="BQZ871" s="204"/>
      <c r="BRA871" s="204"/>
      <c r="BRB871" s="204"/>
      <c r="BRC871" s="204"/>
      <c r="BRD871" s="204"/>
      <c r="BRE871" s="204"/>
      <c r="BRF871" s="204"/>
      <c r="BRG871" s="204"/>
      <c r="BRH871" s="204"/>
      <c r="BRI871" s="204"/>
      <c r="BRJ871" s="204"/>
      <c r="BRK871" s="204"/>
      <c r="BRL871" s="204"/>
      <c r="BRM871" s="204"/>
      <c r="BRN871" s="204"/>
      <c r="BRO871" s="204"/>
      <c r="BRP871" s="204"/>
      <c r="BRQ871" s="204"/>
      <c r="BRR871" s="204"/>
      <c r="BRS871" s="204"/>
      <c r="BRT871" s="204"/>
      <c r="BRU871" s="204"/>
      <c r="BRV871" s="204"/>
      <c r="BRW871" s="204"/>
      <c r="BRX871" s="204"/>
      <c r="BRY871" s="204"/>
      <c r="BRZ871" s="204"/>
      <c r="BSA871" s="204"/>
      <c r="BSB871" s="204"/>
      <c r="BSC871" s="204"/>
      <c r="BSD871" s="204"/>
      <c r="BSE871" s="204"/>
      <c r="BSF871" s="204"/>
      <c r="BSG871" s="204"/>
      <c r="BSH871" s="204"/>
      <c r="BSI871" s="204"/>
      <c r="BSJ871" s="204"/>
      <c r="BSK871" s="204"/>
      <c r="BSL871" s="204"/>
      <c r="BSM871" s="204"/>
      <c r="BSN871" s="204"/>
      <c r="BSO871" s="204"/>
      <c r="BSP871" s="204"/>
      <c r="BSQ871" s="204"/>
      <c r="BSR871" s="204"/>
      <c r="BSS871" s="204"/>
      <c r="BST871" s="204"/>
      <c r="BSU871" s="204"/>
      <c r="BSV871" s="204"/>
      <c r="BSW871" s="204"/>
      <c r="BSX871" s="204"/>
      <c r="BSY871" s="204"/>
      <c r="BSZ871" s="204"/>
      <c r="BTA871" s="204"/>
      <c r="BTB871" s="204"/>
      <c r="BTC871" s="204"/>
      <c r="BTD871" s="204"/>
      <c r="BTE871" s="204"/>
      <c r="BTF871" s="204"/>
      <c r="BTG871" s="204"/>
      <c r="BTH871" s="204"/>
      <c r="BTI871" s="204"/>
      <c r="BTJ871" s="204"/>
      <c r="BTK871" s="204"/>
      <c r="BTL871" s="204"/>
      <c r="BTM871" s="204"/>
      <c r="BTN871" s="204"/>
      <c r="BTO871" s="204"/>
      <c r="BTP871" s="204"/>
      <c r="BTQ871" s="204"/>
      <c r="BTR871" s="204"/>
      <c r="BTS871" s="204"/>
      <c r="BTT871" s="204"/>
      <c r="BTU871" s="204"/>
      <c r="BTV871" s="204"/>
      <c r="BTW871" s="204"/>
      <c r="BTX871" s="204"/>
      <c r="BTY871" s="204"/>
      <c r="BTZ871" s="204"/>
      <c r="BUA871" s="204"/>
      <c r="BUB871" s="204"/>
      <c r="BUC871" s="204"/>
      <c r="BUD871" s="204"/>
      <c r="BUE871" s="204"/>
      <c r="BUF871" s="204"/>
      <c r="BUG871" s="204"/>
      <c r="BUH871" s="204"/>
      <c r="BUI871" s="204"/>
      <c r="BUJ871" s="204"/>
      <c r="BUK871" s="204"/>
      <c r="BUL871" s="204"/>
      <c r="BUM871" s="204"/>
      <c r="BUN871" s="204"/>
      <c r="BUO871" s="204"/>
      <c r="BUP871" s="204"/>
      <c r="BUQ871" s="204"/>
      <c r="BUR871" s="204"/>
      <c r="BUS871" s="204"/>
      <c r="BUT871" s="204"/>
      <c r="BUU871" s="204"/>
      <c r="BUV871" s="204"/>
      <c r="BUW871" s="204"/>
      <c r="BUX871" s="204"/>
      <c r="BUY871" s="204"/>
      <c r="BUZ871" s="204"/>
      <c r="BVA871" s="204"/>
      <c r="BVB871" s="204"/>
      <c r="BVC871" s="204"/>
      <c r="BVD871" s="204"/>
      <c r="BVE871" s="204"/>
      <c r="BVF871" s="204"/>
      <c r="BVG871" s="204"/>
      <c r="BVH871" s="204"/>
      <c r="BVI871" s="204"/>
      <c r="BVJ871" s="204"/>
      <c r="BVK871" s="204"/>
      <c r="BVL871" s="204"/>
      <c r="BVM871" s="204"/>
      <c r="BVN871" s="204"/>
      <c r="BVO871" s="204"/>
      <c r="BVP871" s="204"/>
      <c r="BVQ871" s="204"/>
      <c r="BVR871" s="204"/>
      <c r="BVS871" s="204"/>
      <c r="BVT871" s="204"/>
      <c r="BVU871" s="204"/>
      <c r="BVV871" s="204"/>
      <c r="BVW871" s="204"/>
      <c r="BVX871" s="204"/>
      <c r="BVY871" s="204"/>
      <c r="BVZ871" s="204"/>
      <c r="BWA871" s="204"/>
      <c r="BWB871" s="204"/>
      <c r="BWC871" s="204"/>
      <c r="BWD871" s="204"/>
      <c r="BWE871" s="204"/>
      <c r="BWF871" s="204"/>
      <c r="BWG871" s="204"/>
      <c r="BWH871" s="204"/>
      <c r="BWI871" s="204"/>
      <c r="BWJ871" s="204"/>
      <c r="BWK871" s="204"/>
      <c r="BWL871" s="204"/>
      <c r="BWM871" s="204"/>
      <c r="BWN871" s="204"/>
      <c r="BWO871" s="204"/>
      <c r="BWP871" s="204"/>
      <c r="BWQ871" s="204"/>
      <c r="BWR871" s="204"/>
      <c r="BWS871" s="204"/>
      <c r="BWT871" s="204"/>
      <c r="BWU871" s="204"/>
      <c r="BWV871" s="204"/>
      <c r="BWW871" s="204"/>
      <c r="BWX871" s="204"/>
      <c r="BWY871" s="204"/>
      <c r="BWZ871" s="204"/>
      <c r="BXA871" s="204"/>
      <c r="BXB871" s="204"/>
      <c r="BXC871" s="204"/>
      <c r="BXD871" s="204"/>
      <c r="BXE871" s="204"/>
      <c r="BXF871" s="204"/>
      <c r="BXG871" s="204"/>
      <c r="BXH871" s="204"/>
      <c r="BXI871" s="204"/>
      <c r="BXJ871" s="204"/>
      <c r="BXK871" s="204"/>
      <c r="BXL871" s="204"/>
      <c r="BXM871" s="204"/>
      <c r="BXN871" s="204"/>
      <c r="BXO871" s="204"/>
      <c r="BXP871" s="204"/>
      <c r="BXQ871" s="204"/>
      <c r="BXR871" s="204"/>
      <c r="BXS871" s="204"/>
      <c r="BXT871" s="204"/>
      <c r="BXU871" s="204"/>
      <c r="BXV871" s="204"/>
      <c r="BXW871" s="204"/>
      <c r="BXX871" s="204"/>
      <c r="BXY871" s="204"/>
      <c r="BXZ871" s="204"/>
      <c r="BYA871" s="204"/>
      <c r="BYB871" s="204"/>
      <c r="BYC871" s="204"/>
      <c r="BYD871" s="204"/>
      <c r="BYE871" s="204"/>
      <c r="BYF871" s="204"/>
      <c r="BYG871" s="204"/>
      <c r="BYH871" s="204"/>
      <c r="BYI871" s="204"/>
      <c r="BYJ871" s="204"/>
      <c r="BYK871" s="204"/>
      <c r="BYL871" s="204"/>
      <c r="BYM871" s="204"/>
      <c r="BYN871" s="204"/>
      <c r="BYO871" s="204"/>
      <c r="BYP871" s="204"/>
      <c r="BYQ871" s="204"/>
      <c r="BYR871" s="204"/>
      <c r="BYS871" s="204"/>
      <c r="BYT871" s="204"/>
      <c r="BYU871" s="204"/>
      <c r="BYV871" s="204"/>
      <c r="BYW871" s="204"/>
      <c r="BYX871" s="204"/>
      <c r="BYY871" s="204"/>
      <c r="BYZ871" s="204"/>
      <c r="BZA871" s="204"/>
      <c r="BZB871" s="204"/>
      <c r="BZC871" s="204"/>
      <c r="BZD871" s="204"/>
      <c r="BZE871" s="204"/>
      <c r="BZF871" s="204"/>
      <c r="BZG871" s="204"/>
      <c r="BZH871" s="204"/>
      <c r="BZI871" s="204"/>
      <c r="BZJ871" s="204"/>
      <c r="BZK871" s="204"/>
      <c r="BZL871" s="204"/>
      <c r="BZM871" s="204"/>
      <c r="BZN871" s="204"/>
      <c r="BZO871" s="204"/>
      <c r="BZP871" s="204"/>
      <c r="BZQ871" s="204"/>
      <c r="BZR871" s="204"/>
      <c r="BZS871" s="204"/>
      <c r="BZT871" s="204"/>
      <c r="BZU871" s="204"/>
      <c r="BZV871" s="204"/>
      <c r="BZW871" s="204"/>
      <c r="BZX871" s="204"/>
      <c r="BZY871" s="204"/>
      <c r="BZZ871" s="204"/>
      <c r="CAA871" s="204"/>
      <c r="CAB871" s="204"/>
      <c r="CAC871" s="204"/>
      <c r="CAD871" s="204"/>
      <c r="CAE871" s="204"/>
      <c r="CAF871" s="204"/>
      <c r="CAG871" s="204"/>
      <c r="CAH871" s="204"/>
      <c r="CAI871" s="204"/>
      <c r="CAJ871" s="204"/>
      <c r="CAK871" s="204"/>
      <c r="CAL871" s="204"/>
      <c r="CAM871" s="204"/>
      <c r="CAN871" s="204"/>
      <c r="CAO871" s="204"/>
      <c r="CAP871" s="204"/>
      <c r="CAQ871" s="204"/>
      <c r="CAR871" s="204"/>
      <c r="CAS871" s="204"/>
      <c r="CAT871" s="204"/>
      <c r="CAU871" s="204"/>
      <c r="CAV871" s="204"/>
      <c r="CAW871" s="204"/>
      <c r="CAX871" s="204"/>
      <c r="CAY871" s="204"/>
      <c r="CAZ871" s="204"/>
      <c r="CBA871" s="204"/>
      <c r="CBB871" s="204"/>
      <c r="CBC871" s="204"/>
      <c r="CBD871" s="204"/>
      <c r="CBE871" s="204"/>
      <c r="CBF871" s="204"/>
      <c r="CBG871" s="204"/>
      <c r="CBH871" s="204"/>
      <c r="CBI871" s="204"/>
      <c r="CBJ871" s="204"/>
      <c r="CBK871" s="204"/>
      <c r="CBL871" s="204"/>
      <c r="CBM871" s="204"/>
      <c r="CBN871" s="204"/>
      <c r="CBO871" s="204"/>
      <c r="CBP871" s="204"/>
      <c r="CBQ871" s="204"/>
      <c r="CBR871" s="204"/>
      <c r="CBS871" s="204"/>
      <c r="CBT871" s="204"/>
      <c r="CBU871" s="204"/>
      <c r="CBV871" s="204"/>
      <c r="CBW871" s="204"/>
      <c r="CBX871" s="204"/>
      <c r="CBY871" s="204"/>
      <c r="CBZ871" s="204"/>
      <c r="CCA871" s="204"/>
      <c r="CCB871" s="204"/>
      <c r="CCC871" s="204"/>
      <c r="CCD871" s="204"/>
      <c r="CCE871" s="204"/>
      <c r="CCF871" s="204"/>
      <c r="CCG871" s="204"/>
      <c r="CCH871" s="204"/>
      <c r="CCI871" s="204"/>
      <c r="CCJ871" s="204"/>
      <c r="CCK871" s="204"/>
      <c r="CCL871" s="204"/>
      <c r="CCM871" s="204"/>
      <c r="CCN871" s="204"/>
      <c r="CCO871" s="204"/>
      <c r="CCP871" s="204"/>
      <c r="CCQ871" s="204"/>
      <c r="CCR871" s="204"/>
      <c r="CCS871" s="204"/>
      <c r="CCT871" s="204"/>
      <c r="CCU871" s="204"/>
      <c r="CCV871" s="204"/>
      <c r="CCW871" s="204"/>
      <c r="CCX871" s="204"/>
      <c r="CCY871" s="204"/>
      <c r="CCZ871" s="204"/>
      <c r="CDA871" s="204"/>
      <c r="CDB871" s="204"/>
      <c r="CDC871" s="204"/>
      <c r="CDD871" s="204"/>
      <c r="CDE871" s="204"/>
      <c r="CDF871" s="204"/>
      <c r="CDG871" s="204"/>
      <c r="CDH871" s="204"/>
      <c r="CDI871" s="204"/>
      <c r="CDJ871" s="204"/>
      <c r="CDK871" s="204"/>
      <c r="CDL871" s="204"/>
      <c r="CDM871" s="204"/>
      <c r="CDN871" s="204"/>
      <c r="CDO871" s="204"/>
      <c r="CDP871" s="204"/>
      <c r="CDQ871" s="204"/>
      <c r="CDR871" s="204"/>
      <c r="CDS871" s="204"/>
      <c r="CDT871" s="204"/>
      <c r="CDU871" s="204"/>
      <c r="CDV871" s="204"/>
      <c r="CDW871" s="204"/>
      <c r="CDX871" s="204"/>
      <c r="CDY871" s="204"/>
      <c r="CDZ871" s="204"/>
      <c r="CEA871" s="204"/>
      <c r="CEB871" s="204"/>
      <c r="CEC871" s="204"/>
      <c r="CED871" s="204"/>
      <c r="CEE871" s="204"/>
      <c r="CEF871" s="204"/>
      <c r="CEG871" s="204"/>
      <c r="CEH871" s="204"/>
      <c r="CEI871" s="204"/>
      <c r="CEJ871" s="204"/>
      <c r="CEK871" s="204"/>
      <c r="CEL871" s="204"/>
      <c r="CEM871" s="204"/>
      <c r="CEN871" s="204"/>
      <c r="CEO871" s="204"/>
      <c r="CEP871" s="204"/>
      <c r="CEQ871" s="204"/>
      <c r="CER871" s="204"/>
      <c r="CES871" s="204"/>
      <c r="CET871" s="204"/>
      <c r="CEU871" s="204"/>
      <c r="CEV871" s="204"/>
      <c r="CEW871" s="204"/>
      <c r="CEX871" s="204"/>
      <c r="CEY871" s="204"/>
      <c r="CEZ871" s="204"/>
      <c r="CFA871" s="204"/>
      <c r="CFB871" s="204"/>
      <c r="CFC871" s="204"/>
      <c r="CFD871" s="204"/>
      <c r="CFE871" s="204"/>
      <c r="CFF871" s="204"/>
      <c r="CFG871" s="204"/>
      <c r="CFH871" s="204"/>
      <c r="CFI871" s="204"/>
      <c r="CFJ871" s="204"/>
      <c r="CFK871" s="204"/>
      <c r="CFL871" s="204"/>
      <c r="CFM871" s="204"/>
      <c r="CFN871" s="204"/>
      <c r="CFO871" s="204"/>
      <c r="CFP871" s="204"/>
      <c r="CFQ871" s="204"/>
      <c r="CFR871" s="204"/>
      <c r="CFS871" s="204"/>
      <c r="CFT871" s="204"/>
      <c r="CFU871" s="204"/>
      <c r="CFV871" s="204"/>
      <c r="CFW871" s="204"/>
      <c r="CFX871" s="204"/>
      <c r="CFY871" s="204"/>
      <c r="CFZ871" s="204"/>
      <c r="CGA871" s="204"/>
      <c r="CGB871" s="204"/>
      <c r="CGC871" s="204"/>
      <c r="CGD871" s="204"/>
      <c r="CGE871" s="204"/>
      <c r="CGF871" s="204"/>
      <c r="CGG871" s="204"/>
      <c r="CGH871" s="204"/>
      <c r="CGI871" s="204"/>
      <c r="CGJ871" s="204"/>
      <c r="CGK871" s="204"/>
      <c r="CGL871" s="204"/>
      <c r="CGM871" s="204"/>
      <c r="CGN871" s="204"/>
      <c r="CGO871" s="204"/>
      <c r="CGP871" s="204"/>
      <c r="CGQ871" s="204"/>
      <c r="CGR871" s="204"/>
      <c r="CGS871" s="204"/>
      <c r="CGT871" s="204"/>
      <c r="CGU871" s="204"/>
      <c r="CGV871" s="204"/>
      <c r="CGW871" s="204"/>
      <c r="CGX871" s="204"/>
      <c r="CGY871" s="204"/>
      <c r="CGZ871" s="204"/>
      <c r="CHA871" s="204"/>
      <c r="CHB871" s="204"/>
      <c r="CHC871" s="204"/>
      <c r="CHD871" s="204"/>
      <c r="CHE871" s="204"/>
      <c r="CHF871" s="204"/>
      <c r="CHG871" s="204"/>
      <c r="CHH871" s="204"/>
      <c r="CHI871" s="204"/>
      <c r="CHJ871" s="204"/>
      <c r="CHK871" s="204"/>
      <c r="CHL871" s="204"/>
      <c r="CHM871" s="204"/>
      <c r="CHN871" s="204"/>
      <c r="CHO871" s="204"/>
      <c r="CHP871" s="204"/>
      <c r="CHQ871" s="204"/>
      <c r="CHR871" s="204"/>
      <c r="CHS871" s="204"/>
      <c r="CHT871" s="204"/>
      <c r="CHU871" s="204"/>
      <c r="CHV871" s="204"/>
      <c r="CHW871" s="204"/>
      <c r="CHX871" s="204"/>
      <c r="CHY871" s="204"/>
      <c r="CHZ871" s="204"/>
      <c r="CIA871" s="204"/>
      <c r="CIB871" s="204"/>
      <c r="CIC871" s="204"/>
      <c r="CID871" s="204"/>
      <c r="CIE871" s="204"/>
      <c r="CIF871" s="204"/>
      <c r="CIG871" s="204"/>
      <c r="CIH871" s="204"/>
      <c r="CII871" s="204"/>
      <c r="CIJ871" s="204"/>
      <c r="CIK871" s="204"/>
      <c r="CIL871" s="204"/>
      <c r="CIM871" s="204"/>
      <c r="CIN871" s="204"/>
      <c r="CIO871" s="204"/>
      <c r="CIP871" s="204"/>
      <c r="CIQ871" s="204"/>
      <c r="CIR871" s="204"/>
      <c r="CIS871" s="204"/>
      <c r="CIT871" s="204"/>
      <c r="CIU871" s="204"/>
      <c r="CIV871" s="204"/>
      <c r="CIW871" s="204"/>
      <c r="CIX871" s="204"/>
      <c r="CIY871" s="204"/>
      <c r="CIZ871" s="204"/>
      <c r="CJA871" s="204"/>
      <c r="CJB871" s="204"/>
      <c r="CJC871" s="204"/>
      <c r="CJD871" s="204"/>
      <c r="CJE871" s="204"/>
      <c r="CJF871" s="204"/>
      <c r="CJG871" s="204"/>
      <c r="CJH871" s="204"/>
      <c r="CJI871" s="204"/>
      <c r="CJJ871" s="204"/>
      <c r="CJK871" s="204"/>
      <c r="CJL871" s="204"/>
      <c r="CJM871" s="204"/>
      <c r="CJN871" s="204"/>
      <c r="CJO871" s="204"/>
      <c r="CJP871" s="204"/>
      <c r="CJQ871" s="204"/>
      <c r="CJR871" s="204"/>
      <c r="CJS871" s="204"/>
      <c r="CJT871" s="204"/>
      <c r="CJU871" s="204"/>
      <c r="CJV871" s="204"/>
      <c r="CJW871" s="204"/>
      <c r="CJX871" s="204"/>
      <c r="CJY871" s="204"/>
      <c r="CJZ871" s="204"/>
      <c r="CKA871" s="204"/>
      <c r="CKB871" s="204"/>
      <c r="CKC871" s="204"/>
      <c r="CKD871" s="204"/>
      <c r="CKE871" s="204"/>
      <c r="CKF871" s="204"/>
      <c r="CKG871" s="204"/>
      <c r="CKH871" s="204"/>
      <c r="CKI871" s="204"/>
      <c r="CKJ871" s="204"/>
      <c r="CKK871" s="204"/>
      <c r="CKL871" s="204"/>
      <c r="CKM871" s="204"/>
      <c r="CKN871" s="204"/>
      <c r="CKO871" s="204"/>
      <c r="CKP871" s="204"/>
      <c r="CKQ871" s="204"/>
      <c r="CKR871" s="204"/>
      <c r="CKS871" s="204"/>
      <c r="CKT871" s="204"/>
      <c r="CKU871" s="204"/>
      <c r="CKV871" s="204"/>
      <c r="CKW871" s="204"/>
      <c r="CKX871" s="204"/>
      <c r="CKY871" s="204"/>
      <c r="CKZ871" s="204"/>
      <c r="CLA871" s="204"/>
      <c r="CLB871" s="204"/>
      <c r="CLC871" s="204"/>
      <c r="CLD871" s="204"/>
      <c r="CLE871" s="204"/>
      <c r="CLF871" s="204"/>
      <c r="CLG871" s="204"/>
      <c r="CLH871" s="204"/>
      <c r="CLI871" s="204"/>
      <c r="CLJ871" s="204"/>
      <c r="CLK871" s="204"/>
      <c r="CLL871" s="204"/>
      <c r="CLM871" s="204"/>
      <c r="CLN871" s="204"/>
      <c r="CLO871" s="204"/>
      <c r="CLP871" s="204"/>
      <c r="CLQ871" s="204"/>
      <c r="CLR871" s="204"/>
      <c r="CLS871" s="204"/>
      <c r="CLT871" s="204"/>
      <c r="CLU871" s="204"/>
      <c r="CLV871" s="204"/>
      <c r="CLW871" s="204"/>
      <c r="CLX871" s="204"/>
      <c r="CLY871" s="204"/>
      <c r="CLZ871" s="204"/>
      <c r="CMA871" s="204"/>
      <c r="CMB871" s="204"/>
      <c r="CMC871" s="204"/>
      <c r="CMD871" s="204"/>
      <c r="CME871" s="204"/>
      <c r="CMF871" s="204"/>
      <c r="CMG871" s="204"/>
      <c r="CMH871" s="204"/>
      <c r="CMI871" s="204"/>
      <c r="CMJ871" s="204"/>
      <c r="CMK871" s="204"/>
      <c r="CML871" s="204"/>
      <c r="CMM871" s="204"/>
      <c r="CMN871" s="204"/>
      <c r="CMO871" s="204"/>
      <c r="CMP871" s="204"/>
      <c r="CMQ871" s="204"/>
      <c r="CMR871" s="204"/>
      <c r="CMS871" s="204"/>
      <c r="CMT871" s="204"/>
      <c r="CMU871" s="204"/>
      <c r="CMV871" s="204"/>
      <c r="CMW871" s="204"/>
      <c r="CMX871" s="204"/>
      <c r="CMY871" s="204"/>
      <c r="CMZ871" s="204"/>
      <c r="CNA871" s="204"/>
      <c r="CNB871" s="204"/>
      <c r="CNC871" s="204"/>
      <c r="CND871" s="204"/>
      <c r="CNE871" s="204"/>
      <c r="CNF871" s="204"/>
      <c r="CNG871" s="204"/>
      <c r="CNH871" s="204"/>
      <c r="CNI871" s="204"/>
      <c r="CNJ871" s="204"/>
      <c r="CNK871" s="204"/>
      <c r="CNL871" s="204"/>
      <c r="CNM871" s="204"/>
      <c r="CNN871" s="204"/>
      <c r="CNO871" s="204"/>
      <c r="CNP871" s="204"/>
      <c r="CNQ871" s="204"/>
      <c r="CNR871" s="204"/>
      <c r="CNS871" s="204"/>
      <c r="CNT871" s="204"/>
      <c r="CNU871" s="204"/>
      <c r="CNV871" s="204"/>
      <c r="CNW871" s="204"/>
      <c r="CNX871" s="204"/>
      <c r="CNY871" s="204"/>
      <c r="CNZ871" s="204"/>
      <c r="COA871" s="204"/>
      <c r="COB871" s="204"/>
      <c r="COC871" s="204"/>
      <c r="COD871" s="204"/>
      <c r="COE871" s="204"/>
      <c r="COF871" s="204"/>
      <c r="COG871" s="204"/>
      <c r="COH871" s="204"/>
      <c r="COI871" s="204"/>
      <c r="COJ871" s="204"/>
      <c r="COK871" s="204"/>
      <c r="COL871" s="204"/>
      <c r="COM871" s="204"/>
      <c r="CON871" s="204"/>
      <c r="COO871" s="204"/>
      <c r="COP871" s="204"/>
      <c r="COQ871" s="204"/>
      <c r="COR871" s="204"/>
      <c r="COS871" s="204"/>
      <c r="COT871" s="204"/>
      <c r="COU871" s="204"/>
      <c r="COV871" s="204"/>
      <c r="COW871" s="204"/>
      <c r="COX871" s="204"/>
      <c r="COY871" s="204"/>
      <c r="COZ871" s="204"/>
      <c r="CPA871" s="204"/>
      <c r="CPB871" s="204"/>
      <c r="CPC871" s="204"/>
      <c r="CPD871" s="204"/>
      <c r="CPE871" s="204"/>
      <c r="CPF871" s="204"/>
      <c r="CPG871" s="204"/>
      <c r="CPH871" s="204"/>
      <c r="CPI871" s="204"/>
      <c r="CPJ871" s="204"/>
      <c r="CPK871" s="204"/>
      <c r="CPL871" s="204"/>
      <c r="CPM871" s="204"/>
      <c r="CPN871" s="204"/>
      <c r="CPO871" s="204"/>
      <c r="CPP871" s="204"/>
      <c r="CPQ871" s="204"/>
      <c r="CPR871" s="204"/>
      <c r="CPS871" s="204"/>
      <c r="CPT871" s="204"/>
      <c r="CPU871" s="204"/>
      <c r="CPV871" s="204"/>
      <c r="CPW871" s="204"/>
      <c r="CPX871" s="204"/>
      <c r="CPY871" s="204"/>
      <c r="CPZ871" s="204"/>
      <c r="CQA871" s="204"/>
      <c r="CQB871" s="204"/>
      <c r="CQC871" s="204"/>
      <c r="CQD871" s="204"/>
      <c r="CQE871" s="204"/>
      <c r="CQF871" s="204"/>
      <c r="CQG871" s="204"/>
      <c r="CQH871" s="204"/>
      <c r="CQI871" s="204"/>
      <c r="CQJ871" s="204"/>
      <c r="CQK871" s="204"/>
      <c r="CQL871" s="204"/>
      <c r="CQM871" s="204"/>
      <c r="CQN871" s="204"/>
      <c r="CQO871" s="204"/>
      <c r="CQP871" s="204"/>
      <c r="CQQ871" s="204"/>
      <c r="CQR871" s="204"/>
      <c r="CQS871" s="204"/>
      <c r="CQT871" s="204"/>
      <c r="CQU871" s="204"/>
      <c r="CQV871" s="204"/>
      <c r="CQW871" s="204"/>
      <c r="CQX871" s="204"/>
      <c r="CQY871" s="204"/>
      <c r="CQZ871" s="204"/>
      <c r="CRA871" s="204"/>
      <c r="CRB871" s="204"/>
      <c r="CRC871" s="204"/>
      <c r="CRD871" s="204"/>
      <c r="CRE871" s="204"/>
      <c r="CRF871" s="204"/>
      <c r="CRG871" s="204"/>
      <c r="CRH871" s="204"/>
      <c r="CRI871" s="204"/>
      <c r="CRJ871" s="204"/>
      <c r="CRK871" s="204"/>
      <c r="CRL871" s="204"/>
      <c r="CRM871" s="204"/>
      <c r="CRN871" s="204"/>
      <c r="CRO871" s="204"/>
      <c r="CRP871" s="204"/>
      <c r="CRQ871" s="204"/>
      <c r="CRR871" s="204"/>
      <c r="CRS871" s="204"/>
      <c r="CRT871" s="204"/>
      <c r="CRU871" s="204"/>
      <c r="CRV871" s="204"/>
      <c r="CRW871" s="204"/>
      <c r="CRX871" s="204"/>
      <c r="CRY871" s="204"/>
      <c r="CRZ871" s="204"/>
      <c r="CSA871" s="204"/>
      <c r="CSB871" s="204"/>
      <c r="CSC871" s="204"/>
      <c r="CSD871" s="204"/>
      <c r="CSE871" s="204"/>
      <c r="CSF871" s="204"/>
      <c r="CSG871" s="204"/>
      <c r="CSH871" s="204"/>
      <c r="CSI871" s="204"/>
      <c r="CSJ871" s="204"/>
      <c r="CSK871" s="204"/>
      <c r="CSL871" s="204"/>
      <c r="CSM871" s="204"/>
      <c r="CSN871" s="204"/>
      <c r="CSO871" s="204"/>
      <c r="CSP871" s="204"/>
      <c r="CSQ871" s="204"/>
      <c r="CSR871" s="204"/>
      <c r="CSS871" s="204"/>
      <c r="CST871" s="204"/>
      <c r="CSU871" s="204"/>
      <c r="CSV871" s="204"/>
      <c r="CSW871" s="204"/>
      <c r="CSX871" s="204"/>
      <c r="CSY871" s="204"/>
      <c r="CSZ871" s="204"/>
      <c r="CTA871" s="204"/>
      <c r="CTB871" s="204"/>
      <c r="CTC871" s="204"/>
      <c r="CTD871" s="204"/>
      <c r="CTE871" s="204"/>
      <c r="CTF871" s="204"/>
      <c r="CTG871" s="204"/>
      <c r="CTH871" s="204"/>
      <c r="CTI871" s="204"/>
      <c r="CTJ871" s="204"/>
      <c r="CTK871" s="204"/>
      <c r="CTL871" s="204"/>
      <c r="CTM871" s="204"/>
      <c r="CTN871" s="204"/>
      <c r="CTO871" s="204"/>
      <c r="CTP871" s="204"/>
      <c r="CTQ871" s="204"/>
      <c r="CTR871" s="204"/>
      <c r="CTS871" s="204"/>
      <c r="CTT871" s="204"/>
      <c r="CTU871" s="204"/>
      <c r="CTV871" s="204"/>
      <c r="CTW871" s="204"/>
      <c r="CTX871" s="204"/>
      <c r="CTY871" s="204"/>
      <c r="CTZ871" s="204"/>
      <c r="CUA871" s="204"/>
      <c r="CUB871" s="204"/>
      <c r="CUC871" s="204"/>
      <c r="CUD871" s="204"/>
      <c r="CUE871" s="204"/>
      <c r="CUF871" s="204"/>
      <c r="CUG871" s="204"/>
      <c r="CUH871" s="204"/>
      <c r="CUI871" s="204"/>
      <c r="CUJ871" s="204"/>
      <c r="CUK871" s="204"/>
      <c r="CUL871" s="204"/>
      <c r="CUM871" s="204"/>
      <c r="CUN871" s="204"/>
      <c r="CUO871" s="204"/>
      <c r="CUP871" s="204"/>
      <c r="CUQ871" s="204"/>
      <c r="CUR871" s="204"/>
      <c r="CUS871" s="204"/>
      <c r="CUT871" s="204"/>
      <c r="CUU871" s="204"/>
      <c r="CUV871" s="204"/>
      <c r="CUW871" s="204"/>
      <c r="CUX871" s="204"/>
      <c r="CUY871" s="204"/>
      <c r="CUZ871" s="204"/>
      <c r="CVA871" s="204"/>
      <c r="CVB871" s="204"/>
      <c r="CVC871" s="204"/>
      <c r="CVD871" s="204"/>
      <c r="CVE871" s="204"/>
      <c r="CVF871" s="204"/>
      <c r="CVG871" s="204"/>
      <c r="CVH871" s="204"/>
      <c r="CVI871" s="204"/>
      <c r="CVJ871" s="204"/>
      <c r="CVK871" s="204"/>
      <c r="CVL871" s="204"/>
      <c r="CVM871" s="204"/>
      <c r="CVN871" s="204"/>
      <c r="CVO871" s="204"/>
      <c r="CVP871" s="204"/>
      <c r="CVQ871" s="204"/>
      <c r="CVR871" s="204"/>
      <c r="CVS871" s="204"/>
      <c r="CVT871" s="204"/>
      <c r="CVU871" s="204"/>
      <c r="CVV871" s="204"/>
      <c r="CVW871" s="204"/>
      <c r="CVX871" s="204"/>
      <c r="CVY871" s="204"/>
      <c r="CVZ871" s="204"/>
      <c r="CWA871" s="204"/>
      <c r="CWB871" s="204"/>
      <c r="CWC871" s="204"/>
      <c r="CWD871" s="204"/>
      <c r="CWE871" s="204"/>
      <c r="CWF871" s="204"/>
      <c r="CWG871" s="204"/>
      <c r="CWH871" s="204"/>
      <c r="CWI871" s="204"/>
      <c r="CWJ871" s="204"/>
      <c r="CWK871" s="204"/>
      <c r="CWL871" s="204"/>
      <c r="CWM871" s="204"/>
      <c r="CWN871" s="204"/>
      <c r="CWO871" s="204"/>
      <c r="CWP871" s="204"/>
      <c r="CWQ871" s="204"/>
      <c r="CWR871" s="204"/>
      <c r="CWS871" s="204"/>
      <c r="CWT871" s="204"/>
      <c r="CWU871" s="204"/>
      <c r="CWV871" s="204"/>
      <c r="CWW871" s="204"/>
      <c r="CWX871" s="204"/>
      <c r="CWY871" s="204"/>
      <c r="CWZ871" s="204"/>
      <c r="CXA871" s="204"/>
      <c r="CXB871" s="204"/>
      <c r="CXC871" s="204"/>
      <c r="CXD871" s="204"/>
      <c r="CXE871" s="204"/>
      <c r="CXF871" s="204"/>
      <c r="CXG871" s="204"/>
      <c r="CXH871" s="204"/>
      <c r="CXI871" s="204"/>
      <c r="CXJ871" s="204"/>
      <c r="CXK871" s="204"/>
      <c r="CXL871" s="204"/>
      <c r="CXM871" s="204"/>
      <c r="CXN871" s="204"/>
      <c r="CXO871" s="204"/>
      <c r="CXP871" s="204"/>
      <c r="CXQ871" s="204"/>
      <c r="CXR871" s="204"/>
      <c r="CXS871" s="204"/>
      <c r="CXT871" s="204"/>
      <c r="CXU871" s="204"/>
      <c r="CXV871" s="204"/>
      <c r="CXW871" s="204"/>
      <c r="CXX871" s="204"/>
      <c r="CXY871" s="204"/>
      <c r="CXZ871" s="204"/>
      <c r="CYA871" s="204"/>
      <c r="CYB871" s="204"/>
      <c r="CYC871" s="204"/>
      <c r="CYD871" s="204"/>
      <c r="CYE871" s="204"/>
      <c r="CYF871" s="204"/>
      <c r="CYG871" s="204"/>
      <c r="CYH871" s="204"/>
      <c r="CYI871" s="204"/>
      <c r="CYJ871" s="204"/>
      <c r="CYK871" s="204"/>
      <c r="CYL871" s="204"/>
      <c r="CYM871" s="204"/>
      <c r="CYN871" s="204"/>
      <c r="CYO871" s="204"/>
      <c r="CYP871" s="204"/>
      <c r="CYQ871" s="204"/>
      <c r="CYR871" s="204"/>
      <c r="CYS871" s="204"/>
      <c r="CYT871" s="204"/>
      <c r="CYU871" s="204"/>
      <c r="CYV871" s="204"/>
      <c r="CYW871" s="204"/>
      <c r="CYX871" s="204"/>
      <c r="CYY871" s="204"/>
      <c r="CYZ871" s="204"/>
      <c r="CZA871" s="204"/>
      <c r="CZB871" s="204"/>
      <c r="CZC871" s="204"/>
      <c r="CZD871" s="204"/>
      <c r="CZE871" s="204"/>
      <c r="CZF871" s="204"/>
      <c r="CZG871" s="204"/>
      <c r="CZH871" s="204"/>
      <c r="CZI871" s="204"/>
      <c r="CZJ871" s="204"/>
      <c r="CZK871" s="204"/>
      <c r="CZL871" s="204"/>
      <c r="CZM871" s="204"/>
      <c r="CZN871" s="204"/>
      <c r="CZO871" s="204"/>
      <c r="CZP871" s="204"/>
      <c r="CZQ871" s="204"/>
      <c r="CZR871" s="204"/>
      <c r="CZS871" s="204"/>
      <c r="CZT871" s="204"/>
      <c r="CZU871" s="204"/>
      <c r="CZV871" s="204"/>
      <c r="CZW871" s="204"/>
      <c r="CZX871" s="204"/>
      <c r="CZY871" s="204"/>
      <c r="CZZ871" s="204"/>
      <c r="DAA871" s="204"/>
      <c r="DAB871" s="204"/>
      <c r="DAC871" s="204"/>
      <c r="DAD871" s="204"/>
      <c r="DAE871" s="204"/>
      <c r="DAF871" s="204"/>
      <c r="DAG871" s="204"/>
      <c r="DAH871" s="204"/>
      <c r="DAI871" s="204"/>
      <c r="DAJ871" s="204"/>
      <c r="DAK871" s="204"/>
      <c r="DAL871" s="204"/>
      <c r="DAM871" s="204"/>
      <c r="DAN871" s="204"/>
      <c r="DAO871" s="204"/>
      <c r="DAP871" s="204"/>
      <c r="DAQ871" s="204"/>
      <c r="DAR871" s="204"/>
      <c r="DAS871" s="204"/>
      <c r="DAT871" s="204"/>
      <c r="DAU871" s="204"/>
      <c r="DAV871" s="204"/>
      <c r="DAW871" s="204"/>
      <c r="DAX871" s="204"/>
      <c r="DAY871" s="204"/>
      <c r="DAZ871" s="204"/>
      <c r="DBA871" s="204"/>
      <c r="DBB871" s="204"/>
      <c r="DBC871" s="204"/>
      <c r="DBD871" s="204"/>
      <c r="DBE871" s="204"/>
      <c r="DBF871" s="204"/>
      <c r="DBG871" s="204"/>
      <c r="DBH871" s="204"/>
      <c r="DBI871" s="204"/>
      <c r="DBJ871" s="204"/>
      <c r="DBK871" s="204"/>
      <c r="DBL871" s="204"/>
      <c r="DBM871" s="204"/>
      <c r="DBN871" s="204"/>
      <c r="DBO871" s="204"/>
      <c r="DBP871" s="204"/>
      <c r="DBQ871" s="204"/>
      <c r="DBR871" s="204"/>
      <c r="DBS871" s="204"/>
      <c r="DBT871" s="204"/>
      <c r="DBU871" s="204"/>
      <c r="DBV871" s="204"/>
      <c r="DBW871" s="204"/>
      <c r="DBX871" s="204"/>
      <c r="DBY871" s="204"/>
      <c r="DBZ871" s="204"/>
      <c r="DCA871" s="204"/>
      <c r="DCB871" s="204"/>
      <c r="DCC871" s="204"/>
      <c r="DCD871" s="204"/>
      <c r="DCE871" s="204"/>
      <c r="DCF871" s="204"/>
      <c r="DCG871" s="204"/>
      <c r="DCH871" s="204"/>
      <c r="DCI871" s="204"/>
      <c r="DCJ871" s="204"/>
      <c r="DCK871" s="204"/>
      <c r="DCL871" s="204"/>
      <c r="DCM871" s="204"/>
      <c r="DCN871" s="204"/>
      <c r="DCO871" s="204"/>
      <c r="DCP871" s="204"/>
      <c r="DCQ871" s="204"/>
      <c r="DCR871" s="204"/>
      <c r="DCS871" s="204"/>
      <c r="DCT871" s="204"/>
      <c r="DCU871" s="204"/>
      <c r="DCV871" s="204"/>
      <c r="DCW871" s="204"/>
      <c r="DCX871" s="204"/>
      <c r="DCY871" s="204"/>
      <c r="DCZ871" s="204"/>
      <c r="DDA871" s="204"/>
      <c r="DDB871" s="204"/>
      <c r="DDC871" s="204"/>
      <c r="DDD871" s="204"/>
      <c r="DDE871" s="204"/>
      <c r="DDF871" s="204"/>
      <c r="DDG871" s="204"/>
      <c r="DDH871" s="204"/>
      <c r="DDI871" s="204"/>
      <c r="DDJ871" s="204"/>
      <c r="DDK871" s="204"/>
      <c r="DDL871" s="204"/>
      <c r="DDM871" s="204"/>
      <c r="DDN871" s="204"/>
      <c r="DDO871" s="204"/>
      <c r="DDP871" s="204"/>
      <c r="DDQ871" s="204"/>
      <c r="DDR871" s="204"/>
      <c r="DDS871" s="204"/>
      <c r="DDT871" s="204"/>
      <c r="DDU871" s="204"/>
      <c r="DDV871" s="204"/>
      <c r="DDW871" s="204"/>
      <c r="DDX871" s="204"/>
      <c r="DDY871" s="204"/>
      <c r="DDZ871" s="204"/>
      <c r="DEA871" s="204"/>
      <c r="DEB871" s="204"/>
      <c r="DEC871" s="204"/>
      <c r="DED871" s="204"/>
      <c r="DEE871" s="204"/>
      <c r="DEF871" s="204"/>
      <c r="DEG871" s="204"/>
      <c r="DEH871" s="204"/>
      <c r="DEI871" s="204"/>
      <c r="DEJ871" s="204"/>
      <c r="DEK871" s="204"/>
      <c r="DEL871" s="204"/>
      <c r="DEM871" s="204"/>
      <c r="DEN871" s="204"/>
      <c r="DEO871" s="204"/>
      <c r="DEP871" s="204"/>
      <c r="DEQ871" s="204"/>
      <c r="DER871" s="204"/>
      <c r="DES871" s="204"/>
      <c r="DET871" s="204"/>
      <c r="DEU871" s="204"/>
      <c r="DEV871" s="204"/>
      <c r="DEW871" s="204"/>
      <c r="DEX871" s="204"/>
      <c r="DEY871" s="204"/>
      <c r="DEZ871" s="204"/>
      <c r="DFA871" s="204"/>
      <c r="DFB871" s="204"/>
      <c r="DFC871" s="204"/>
      <c r="DFD871" s="204"/>
      <c r="DFE871" s="204"/>
      <c r="DFF871" s="204"/>
      <c r="DFG871" s="204"/>
      <c r="DFH871" s="204"/>
      <c r="DFI871" s="204"/>
      <c r="DFJ871" s="204"/>
      <c r="DFK871" s="204"/>
      <c r="DFL871" s="204"/>
      <c r="DFM871" s="204"/>
      <c r="DFN871" s="204"/>
      <c r="DFO871" s="204"/>
      <c r="DFP871" s="204"/>
      <c r="DFQ871" s="204"/>
      <c r="DFR871" s="204"/>
      <c r="DFS871" s="204"/>
      <c r="DFT871" s="204"/>
      <c r="DFU871" s="204"/>
      <c r="DFV871" s="204"/>
      <c r="DFW871" s="204"/>
      <c r="DFX871" s="204"/>
      <c r="DFY871" s="204"/>
      <c r="DFZ871" s="204"/>
      <c r="DGA871" s="204"/>
      <c r="DGB871" s="204"/>
      <c r="DGC871" s="204"/>
      <c r="DGD871" s="204"/>
      <c r="DGE871" s="204"/>
      <c r="DGF871" s="204"/>
      <c r="DGG871" s="204"/>
      <c r="DGH871" s="204"/>
      <c r="DGI871" s="204"/>
      <c r="DGJ871" s="204"/>
      <c r="DGK871" s="204"/>
      <c r="DGL871" s="204"/>
      <c r="DGM871" s="204"/>
      <c r="DGN871" s="204"/>
      <c r="DGO871" s="204"/>
      <c r="DGP871" s="204"/>
      <c r="DGQ871" s="204"/>
      <c r="DGR871" s="204"/>
      <c r="DGS871" s="204"/>
      <c r="DGT871" s="204"/>
      <c r="DGU871" s="204"/>
      <c r="DGV871" s="204"/>
      <c r="DGW871" s="204"/>
      <c r="DGX871" s="204"/>
      <c r="DGY871" s="204"/>
      <c r="DGZ871" s="204"/>
      <c r="DHA871" s="204"/>
      <c r="DHB871" s="204"/>
      <c r="DHC871" s="204"/>
      <c r="DHD871" s="204"/>
      <c r="DHE871" s="204"/>
      <c r="DHF871" s="204"/>
      <c r="DHG871" s="204"/>
      <c r="DHH871" s="204"/>
      <c r="DHI871" s="204"/>
      <c r="DHJ871" s="204"/>
      <c r="DHK871" s="204"/>
      <c r="DHL871" s="204"/>
      <c r="DHM871" s="204"/>
      <c r="DHN871" s="204"/>
      <c r="DHO871" s="204"/>
      <c r="DHP871" s="204"/>
      <c r="DHQ871" s="204"/>
      <c r="DHR871" s="204"/>
      <c r="DHS871" s="204"/>
      <c r="DHT871" s="204"/>
      <c r="DHU871" s="204"/>
      <c r="DHV871" s="204"/>
      <c r="DHW871" s="204"/>
      <c r="DHX871" s="204"/>
      <c r="DHY871" s="204"/>
      <c r="DHZ871" s="204"/>
      <c r="DIA871" s="204"/>
      <c r="DIB871" s="204"/>
      <c r="DIC871" s="204"/>
      <c r="DID871" s="204"/>
      <c r="DIE871" s="204"/>
      <c r="DIF871" s="204"/>
      <c r="DIG871" s="204"/>
      <c r="DIH871" s="204"/>
      <c r="DII871" s="204"/>
      <c r="DIJ871" s="204"/>
      <c r="DIK871" s="204"/>
      <c r="DIL871" s="204"/>
      <c r="DIM871" s="204"/>
      <c r="DIN871" s="204"/>
      <c r="DIO871" s="204"/>
      <c r="DIP871" s="204"/>
      <c r="DIQ871" s="204"/>
      <c r="DIR871" s="204"/>
      <c r="DIS871" s="204"/>
      <c r="DIT871" s="204"/>
      <c r="DIU871" s="204"/>
      <c r="DIV871" s="204"/>
      <c r="DIW871" s="204"/>
      <c r="DIX871" s="204"/>
      <c r="DIY871" s="204"/>
      <c r="DIZ871" s="204"/>
      <c r="DJA871" s="204"/>
      <c r="DJB871" s="204"/>
      <c r="DJC871" s="204"/>
      <c r="DJD871" s="204"/>
      <c r="DJE871" s="204"/>
      <c r="DJF871" s="204"/>
      <c r="DJG871" s="204"/>
      <c r="DJH871" s="204"/>
      <c r="DJI871" s="204"/>
      <c r="DJJ871" s="204"/>
      <c r="DJK871" s="204"/>
      <c r="DJL871" s="204"/>
      <c r="DJM871" s="204"/>
      <c r="DJN871" s="204"/>
      <c r="DJO871" s="204"/>
      <c r="DJP871" s="204"/>
      <c r="DJQ871" s="204"/>
      <c r="DJR871" s="204"/>
      <c r="DJS871" s="204"/>
      <c r="DJT871" s="204"/>
      <c r="DJU871" s="204"/>
      <c r="DJV871" s="204"/>
      <c r="DJW871" s="204"/>
      <c r="DJX871" s="204"/>
      <c r="DJY871" s="204"/>
      <c r="DJZ871" s="204"/>
      <c r="DKA871" s="204"/>
      <c r="DKB871" s="204"/>
      <c r="DKC871" s="204"/>
      <c r="DKD871" s="204"/>
      <c r="DKE871" s="204"/>
      <c r="DKF871" s="204"/>
      <c r="DKG871" s="204"/>
      <c r="DKH871" s="204"/>
      <c r="DKI871" s="204"/>
      <c r="DKJ871" s="204"/>
      <c r="DKK871" s="204"/>
      <c r="DKL871" s="204"/>
      <c r="DKM871" s="204"/>
      <c r="DKN871" s="204"/>
      <c r="DKO871" s="204"/>
      <c r="DKP871" s="204"/>
      <c r="DKQ871" s="204"/>
      <c r="DKR871" s="204"/>
      <c r="DKS871" s="204"/>
      <c r="DKT871" s="204"/>
      <c r="DKU871" s="204"/>
      <c r="DKV871" s="204"/>
      <c r="DKW871" s="204"/>
      <c r="DKX871" s="204"/>
      <c r="DKY871" s="204"/>
      <c r="DKZ871" s="204"/>
      <c r="DLA871" s="204"/>
      <c r="DLB871" s="204"/>
      <c r="DLC871" s="204"/>
      <c r="DLD871" s="204"/>
      <c r="DLE871" s="204"/>
      <c r="DLF871" s="204"/>
      <c r="DLG871" s="204"/>
      <c r="DLH871" s="204"/>
      <c r="DLI871" s="204"/>
      <c r="DLJ871" s="204"/>
      <c r="DLK871" s="204"/>
      <c r="DLL871" s="204"/>
      <c r="DLM871" s="204"/>
      <c r="DLN871" s="204"/>
      <c r="DLO871" s="204"/>
      <c r="DLP871" s="204"/>
      <c r="DLQ871" s="204"/>
      <c r="DLR871" s="204"/>
      <c r="DLS871" s="204"/>
      <c r="DLT871" s="204"/>
      <c r="DLU871" s="204"/>
      <c r="DLV871" s="204"/>
      <c r="DLW871" s="204"/>
      <c r="DLX871" s="204"/>
      <c r="DLY871" s="204"/>
      <c r="DLZ871" s="204"/>
      <c r="DMA871" s="204"/>
      <c r="DMB871" s="204"/>
      <c r="DMC871" s="204"/>
      <c r="DMD871" s="204"/>
      <c r="DME871" s="204"/>
      <c r="DMF871" s="204"/>
      <c r="DMG871" s="204"/>
      <c r="DMH871" s="204"/>
      <c r="DMI871" s="204"/>
      <c r="DMJ871" s="204"/>
      <c r="DMK871" s="204"/>
      <c r="DML871" s="204"/>
      <c r="DMM871" s="204"/>
      <c r="DMN871" s="204"/>
      <c r="DMO871" s="204"/>
      <c r="DMP871" s="204"/>
      <c r="DMQ871" s="204"/>
      <c r="DMR871" s="204"/>
      <c r="DMS871" s="204"/>
      <c r="DMT871" s="204"/>
      <c r="DMU871" s="204"/>
      <c r="DMV871" s="204"/>
      <c r="DMW871" s="204"/>
      <c r="DMX871" s="204"/>
      <c r="DMY871" s="204"/>
      <c r="DMZ871" s="204"/>
      <c r="DNA871" s="204"/>
      <c r="DNB871" s="204"/>
      <c r="DNC871" s="204"/>
      <c r="DND871" s="204"/>
      <c r="DNE871" s="204"/>
      <c r="DNF871" s="204"/>
      <c r="DNG871" s="204"/>
      <c r="DNH871" s="204"/>
      <c r="DNI871" s="204"/>
      <c r="DNJ871" s="204"/>
      <c r="DNK871" s="204"/>
      <c r="DNL871" s="204"/>
      <c r="DNM871" s="204"/>
      <c r="DNN871" s="204"/>
      <c r="DNO871" s="204"/>
      <c r="DNP871" s="204"/>
      <c r="DNQ871" s="204"/>
      <c r="DNR871" s="204"/>
      <c r="DNS871" s="204"/>
      <c r="DNT871" s="204"/>
      <c r="DNU871" s="204"/>
      <c r="DNV871" s="204"/>
      <c r="DNW871" s="204"/>
      <c r="DNX871" s="204"/>
      <c r="DNY871" s="204"/>
      <c r="DNZ871" s="204"/>
      <c r="DOA871" s="204"/>
      <c r="DOB871" s="204"/>
      <c r="DOC871" s="204"/>
      <c r="DOD871" s="204"/>
      <c r="DOE871" s="204"/>
      <c r="DOF871" s="204"/>
      <c r="DOG871" s="204"/>
      <c r="DOH871" s="204"/>
      <c r="DOI871" s="204"/>
      <c r="DOJ871" s="204"/>
      <c r="DOK871" s="204"/>
      <c r="DOL871" s="204"/>
      <c r="DOM871" s="204"/>
      <c r="DON871" s="204"/>
      <c r="DOO871" s="204"/>
      <c r="DOP871" s="204"/>
      <c r="DOQ871" s="204"/>
      <c r="DOR871" s="204"/>
      <c r="DOS871" s="204"/>
      <c r="DOT871" s="204"/>
      <c r="DOU871" s="204"/>
      <c r="DOV871" s="204"/>
      <c r="DOW871" s="204"/>
      <c r="DOX871" s="204"/>
      <c r="DOY871" s="204"/>
      <c r="DOZ871" s="204"/>
      <c r="DPA871" s="204"/>
      <c r="DPB871" s="204"/>
      <c r="DPC871" s="204"/>
      <c r="DPD871" s="204"/>
      <c r="DPE871" s="204"/>
      <c r="DPF871" s="204"/>
      <c r="DPG871" s="204"/>
      <c r="DPH871" s="204"/>
      <c r="DPI871" s="204"/>
      <c r="DPJ871" s="204"/>
      <c r="DPK871" s="204"/>
      <c r="DPL871" s="204"/>
      <c r="DPM871" s="204"/>
      <c r="DPN871" s="204"/>
      <c r="DPO871" s="204"/>
      <c r="DPP871" s="204"/>
      <c r="DPQ871" s="204"/>
      <c r="DPR871" s="204"/>
      <c r="DPS871" s="204"/>
      <c r="DPT871" s="204"/>
      <c r="DPU871" s="204"/>
      <c r="DPV871" s="204"/>
      <c r="DPW871" s="204"/>
      <c r="DPX871" s="204"/>
      <c r="DPY871" s="204"/>
      <c r="DPZ871" s="204"/>
      <c r="DQA871" s="204"/>
      <c r="DQB871" s="204"/>
      <c r="DQC871" s="204"/>
      <c r="DQD871" s="204"/>
      <c r="DQE871" s="204"/>
      <c r="DQF871" s="204"/>
      <c r="DQG871" s="204"/>
      <c r="DQH871" s="204"/>
      <c r="DQI871" s="204"/>
      <c r="DQJ871" s="204"/>
      <c r="DQK871" s="204"/>
      <c r="DQL871" s="204"/>
      <c r="DQM871" s="204"/>
      <c r="DQN871" s="204"/>
      <c r="DQO871" s="204"/>
      <c r="DQP871" s="204"/>
      <c r="DQQ871" s="204"/>
      <c r="DQR871" s="204"/>
      <c r="DQS871" s="204"/>
      <c r="DQT871" s="204"/>
      <c r="DQU871" s="204"/>
      <c r="DQV871" s="204"/>
      <c r="DQW871" s="204"/>
      <c r="DQX871" s="204"/>
      <c r="DQY871" s="204"/>
      <c r="DQZ871" s="204"/>
      <c r="DRA871" s="204"/>
      <c r="DRB871" s="204"/>
      <c r="DRC871" s="204"/>
      <c r="DRD871" s="204"/>
      <c r="DRE871" s="204"/>
      <c r="DRF871" s="204"/>
      <c r="DRG871" s="204"/>
      <c r="DRH871" s="204"/>
      <c r="DRI871" s="204"/>
      <c r="DRJ871" s="204"/>
      <c r="DRK871" s="204"/>
      <c r="DRL871" s="204"/>
      <c r="DRM871" s="204"/>
      <c r="DRN871" s="204"/>
      <c r="DRO871" s="204"/>
      <c r="DRP871" s="204"/>
      <c r="DRQ871" s="204"/>
      <c r="DRR871" s="204"/>
      <c r="DRS871" s="204"/>
      <c r="DRT871" s="204"/>
      <c r="DRU871" s="204"/>
      <c r="DRV871" s="204"/>
      <c r="DRW871" s="204"/>
      <c r="DRX871" s="204"/>
      <c r="DRY871" s="204"/>
      <c r="DRZ871" s="204"/>
      <c r="DSA871" s="204"/>
      <c r="DSB871" s="204"/>
      <c r="DSC871" s="204"/>
      <c r="DSD871" s="204"/>
      <c r="DSE871" s="204"/>
      <c r="DSF871" s="204"/>
      <c r="DSG871" s="204"/>
      <c r="DSH871" s="204"/>
      <c r="DSI871" s="204"/>
      <c r="DSJ871" s="204"/>
      <c r="DSK871" s="204"/>
      <c r="DSL871" s="204"/>
      <c r="DSM871" s="204"/>
      <c r="DSN871" s="204"/>
      <c r="DSO871" s="204"/>
      <c r="DSP871" s="204"/>
      <c r="DSQ871" s="204"/>
      <c r="DSR871" s="204"/>
      <c r="DSS871" s="204"/>
      <c r="DST871" s="204"/>
      <c r="DSU871" s="204"/>
      <c r="DSV871" s="204"/>
      <c r="DSW871" s="204"/>
      <c r="DSX871" s="204"/>
      <c r="DSY871" s="204"/>
      <c r="DSZ871" s="204"/>
      <c r="DTA871" s="204"/>
      <c r="DTB871" s="204"/>
      <c r="DTC871" s="204"/>
      <c r="DTD871" s="204"/>
      <c r="DTE871" s="204"/>
      <c r="DTF871" s="204"/>
      <c r="DTG871" s="204"/>
      <c r="DTH871" s="204"/>
      <c r="DTI871" s="204"/>
      <c r="DTJ871" s="204"/>
      <c r="DTK871" s="204"/>
      <c r="DTL871" s="204"/>
      <c r="DTM871" s="204"/>
      <c r="DTN871" s="204"/>
      <c r="DTO871" s="204"/>
      <c r="DTP871" s="204"/>
      <c r="DTQ871" s="204"/>
      <c r="DTR871" s="204"/>
      <c r="DTS871" s="204"/>
      <c r="DTT871" s="204"/>
      <c r="DTU871" s="204"/>
      <c r="DTV871" s="204"/>
      <c r="DTW871" s="204"/>
      <c r="DTX871" s="204"/>
      <c r="DTY871" s="204"/>
      <c r="DTZ871" s="204"/>
      <c r="DUA871" s="204"/>
      <c r="DUB871" s="204"/>
      <c r="DUC871" s="204"/>
      <c r="DUD871" s="204"/>
      <c r="DUE871" s="204"/>
      <c r="DUF871" s="204"/>
      <c r="DUG871" s="204"/>
      <c r="DUH871" s="204"/>
      <c r="DUI871" s="204"/>
      <c r="DUJ871" s="204"/>
      <c r="DUK871" s="204"/>
      <c r="DUL871" s="204"/>
      <c r="DUM871" s="204"/>
      <c r="DUN871" s="204"/>
      <c r="DUO871" s="204"/>
      <c r="DUP871" s="204"/>
      <c r="DUQ871" s="204"/>
      <c r="DUR871" s="204"/>
      <c r="DUS871" s="204"/>
      <c r="DUT871" s="204"/>
      <c r="DUU871" s="204"/>
      <c r="DUV871" s="204"/>
      <c r="DUW871" s="204"/>
      <c r="DUX871" s="204"/>
      <c r="DUY871" s="204"/>
      <c r="DUZ871" s="204"/>
      <c r="DVA871" s="204"/>
      <c r="DVB871" s="204"/>
      <c r="DVC871" s="204"/>
      <c r="DVD871" s="204"/>
      <c r="DVE871" s="204"/>
      <c r="DVF871" s="204"/>
      <c r="DVG871" s="204"/>
      <c r="DVH871" s="204"/>
      <c r="DVI871" s="204"/>
      <c r="DVJ871" s="204"/>
      <c r="DVK871" s="204"/>
      <c r="DVL871" s="204"/>
      <c r="DVM871" s="204"/>
      <c r="DVN871" s="204"/>
      <c r="DVO871" s="204"/>
      <c r="DVP871" s="204"/>
      <c r="DVQ871" s="204"/>
      <c r="DVR871" s="204"/>
      <c r="DVS871" s="204"/>
      <c r="DVT871" s="204"/>
      <c r="DVU871" s="204"/>
      <c r="DVV871" s="204"/>
      <c r="DVW871" s="204"/>
      <c r="DVX871" s="204"/>
      <c r="DVY871" s="204"/>
      <c r="DVZ871" s="204"/>
      <c r="DWA871" s="204"/>
      <c r="DWB871" s="204"/>
      <c r="DWC871" s="204"/>
      <c r="DWD871" s="204"/>
      <c r="DWE871" s="204"/>
      <c r="DWF871" s="204"/>
      <c r="DWG871" s="204"/>
      <c r="DWH871" s="204"/>
      <c r="DWI871" s="204"/>
      <c r="DWJ871" s="204"/>
      <c r="DWK871" s="204"/>
      <c r="DWL871" s="204"/>
      <c r="DWM871" s="204"/>
      <c r="DWN871" s="204"/>
      <c r="DWO871" s="204"/>
      <c r="DWP871" s="204"/>
      <c r="DWQ871" s="204"/>
      <c r="DWR871" s="204"/>
      <c r="DWS871" s="204"/>
      <c r="DWT871" s="204"/>
      <c r="DWU871" s="204"/>
      <c r="DWV871" s="204"/>
      <c r="DWW871" s="204"/>
      <c r="DWX871" s="204"/>
      <c r="DWY871" s="204"/>
      <c r="DWZ871" s="204"/>
      <c r="DXA871" s="204"/>
      <c r="DXB871" s="204"/>
      <c r="DXC871" s="204"/>
      <c r="DXD871" s="204"/>
      <c r="DXE871" s="204"/>
      <c r="DXF871" s="204"/>
      <c r="DXG871" s="204"/>
      <c r="DXH871" s="204"/>
      <c r="DXI871" s="204"/>
      <c r="DXJ871" s="204"/>
      <c r="DXK871" s="204"/>
      <c r="DXL871" s="204"/>
      <c r="DXM871" s="204"/>
      <c r="DXN871" s="204"/>
      <c r="DXO871" s="204"/>
      <c r="DXP871" s="204"/>
      <c r="DXQ871" s="204"/>
      <c r="DXR871" s="204"/>
      <c r="DXS871" s="204"/>
      <c r="DXT871" s="204"/>
      <c r="DXU871" s="204"/>
      <c r="DXV871" s="204"/>
      <c r="DXW871" s="204"/>
      <c r="DXX871" s="204"/>
      <c r="DXY871" s="204"/>
      <c r="DXZ871" s="204"/>
      <c r="DYA871" s="204"/>
      <c r="DYB871" s="204"/>
      <c r="DYC871" s="204"/>
      <c r="DYD871" s="204"/>
      <c r="DYE871" s="204"/>
      <c r="DYF871" s="204"/>
      <c r="DYG871" s="204"/>
      <c r="DYH871" s="204"/>
      <c r="DYI871" s="204"/>
      <c r="DYJ871" s="204"/>
      <c r="DYK871" s="204"/>
      <c r="DYL871" s="204"/>
      <c r="DYM871" s="204"/>
      <c r="DYN871" s="204"/>
      <c r="DYO871" s="204"/>
      <c r="DYP871" s="204"/>
      <c r="DYQ871" s="204"/>
      <c r="DYR871" s="204"/>
      <c r="DYS871" s="204"/>
      <c r="DYT871" s="204"/>
      <c r="DYU871" s="204"/>
      <c r="DYV871" s="204"/>
      <c r="DYW871" s="204"/>
      <c r="DYX871" s="204"/>
      <c r="DYY871" s="204"/>
      <c r="DYZ871" s="204"/>
      <c r="DZA871" s="204"/>
      <c r="DZB871" s="204"/>
      <c r="DZC871" s="204"/>
      <c r="DZD871" s="204"/>
      <c r="DZE871" s="204"/>
      <c r="DZF871" s="204"/>
      <c r="DZG871" s="204"/>
      <c r="DZH871" s="204"/>
      <c r="DZI871" s="204"/>
      <c r="DZJ871" s="204"/>
      <c r="DZK871" s="204"/>
      <c r="DZL871" s="204"/>
      <c r="DZM871" s="204"/>
      <c r="DZN871" s="204"/>
      <c r="DZO871" s="204"/>
      <c r="DZP871" s="204"/>
      <c r="DZQ871" s="204"/>
      <c r="DZR871" s="204"/>
      <c r="DZS871" s="204"/>
      <c r="DZT871" s="204"/>
      <c r="DZU871" s="204"/>
      <c r="DZV871" s="204"/>
      <c r="DZW871" s="204"/>
      <c r="DZX871" s="204"/>
      <c r="DZY871" s="204"/>
      <c r="DZZ871" s="204"/>
      <c r="EAA871" s="204"/>
      <c r="EAB871" s="204"/>
      <c r="EAC871" s="204"/>
      <c r="EAD871" s="204"/>
      <c r="EAE871" s="204"/>
      <c r="EAF871" s="204"/>
      <c r="EAG871" s="204"/>
      <c r="EAH871" s="204"/>
      <c r="EAI871" s="204"/>
      <c r="EAJ871" s="204"/>
      <c r="EAK871" s="204"/>
      <c r="EAL871" s="204"/>
      <c r="EAM871" s="204"/>
      <c r="EAN871" s="204"/>
      <c r="EAO871" s="204"/>
      <c r="EAP871" s="204"/>
      <c r="EAQ871" s="204"/>
      <c r="EAR871" s="204"/>
      <c r="EAS871" s="204"/>
      <c r="EAT871" s="204"/>
      <c r="EAU871" s="204"/>
      <c r="EAV871" s="204"/>
      <c r="EAW871" s="204"/>
      <c r="EAX871" s="204"/>
      <c r="EAY871" s="204"/>
      <c r="EAZ871" s="204"/>
      <c r="EBA871" s="204"/>
      <c r="EBB871" s="204"/>
      <c r="EBC871" s="204"/>
      <c r="EBD871" s="204"/>
      <c r="EBE871" s="204"/>
      <c r="EBF871" s="204"/>
      <c r="EBG871" s="204"/>
      <c r="EBH871" s="204"/>
      <c r="EBI871" s="204"/>
      <c r="EBJ871" s="204"/>
      <c r="EBK871" s="204"/>
      <c r="EBL871" s="204"/>
      <c r="EBM871" s="204"/>
      <c r="EBN871" s="204"/>
      <c r="EBO871" s="204"/>
      <c r="EBP871" s="204"/>
      <c r="EBQ871" s="204"/>
      <c r="EBR871" s="204"/>
      <c r="EBS871" s="204"/>
      <c r="EBT871" s="204"/>
      <c r="EBU871" s="204"/>
      <c r="EBV871" s="204"/>
      <c r="EBW871" s="204"/>
      <c r="EBX871" s="204"/>
      <c r="EBY871" s="204"/>
      <c r="EBZ871" s="204"/>
      <c r="ECA871" s="204"/>
      <c r="ECB871" s="204"/>
      <c r="ECC871" s="204"/>
      <c r="ECD871" s="204"/>
      <c r="ECE871" s="204"/>
      <c r="ECF871" s="204"/>
      <c r="ECG871" s="204"/>
      <c r="ECH871" s="204"/>
      <c r="ECI871" s="204"/>
      <c r="ECJ871" s="204"/>
      <c r="ECK871" s="204"/>
      <c r="ECL871" s="204"/>
      <c r="ECM871" s="204"/>
      <c r="ECN871" s="204"/>
      <c r="ECO871" s="204"/>
      <c r="ECP871" s="204"/>
      <c r="ECQ871" s="204"/>
      <c r="ECR871" s="204"/>
      <c r="ECS871" s="204"/>
      <c r="ECT871" s="204"/>
      <c r="ECU871" s="204"/>
      <c r="ECV871" s="204"/>
      <c r="ECW871" s="204"/>
      <c r="ECX871" s="204"/>
      <c r="ECY871" s="204"/>
      <c r="ECZ871" s="204"/>
      <c r="EDA871" s="204"/>
      <c r="EDB871" s="204"/>
      <c r="EDC871" s="204"/>
      <c r="EDD871" s="204"/>
      <c r="EDE871" s="204"/>
      <c r="EDF871" s="204"/>
      <c r="EDG871" s="204"/>
      <c r="EDH871" s="204"/>
      <c r="EDI871" s="204"/>
      <c r="EDJ871" s="204"/>
      <c r="EDK871" s="204"/>
      <c r="EDL871" s="204"/>
      <c r="EDM871" s="204"/>
      <c r="EDN871" s="204"/>
      <c r="EDO871" s="204"/>
      <c r="EDP871" s="204"/>
      <c r="EDQ871" s="204"/>
      <c r="EDR871" s="204"/>
      <c r="EDS871" s="204"/>
      <c r="EDT871" s="204"/>
      <c r="EDU871" s="204"/>
      <c r="EDV871" s="204"/>
      <c r="EDW871" s="204"/>
      <c r="EDX871" s="204"/>
      <c r="EDY871" s="204"/>
      <c r="EDZ871" s="204"/>
      <c r="EEA871" s="204"/>
      <c r="EEB871" s="204"/>
      <c r="EEC871" s="204"/>
      <c r="EED871" s="204"/>
      <c r="EEE871" s="204"/>
      <c r="EEF871" s="204"/>
      <c r="EEG871" s="204"/>
      <c r="EEH871" s="204"/>
      <c r="EEI871" s="204"/>
      <c r="EEJ871" s="204"/>
      <c r="EEK871" s="204"/>
      <c r="EEL871" s="204"/>
      <c r="EEM871" s="204"/>
      <c r="EEN871" s="204"/>
      <c r="EEO871" s="204"/>
      <c r="EEP871" s="204"/>
      <c r="EEQ871" s="204"/>
      <c r="EER871" s="204"/>
      <c r="EES871" s="204"/>
      <c r="EET871" s="204"/>
      <c r="EEU871" s="204"/>
      <c r="EEV871" s="204"/>
      <c r="EEW871" s="204"/>
      <c r="EEX871" s="204"/>
      <c r="EEY871" s="204"/>
      <c r="EEZ871" s="204"/>
      <c r="EFA871" s="204"/>
      <c r="EFB871" s="204"/>
      <c r="EFC871" s="204"/>
      <c r="EFD871" s="204"/>
      <c r="EFE871" s="204"/>
      <c r="EFF871" s="204"/>
      <c r="EFG871" s="204"/>
      <c r="EFH871" s="204"/>
      <c r="EFI871" s="204"/>
      <c r="EFJ871" s="204"/>
      <c r="EFK871" s="204"/>
      <c r="EFL871" s="204"/>
      <c r="EFM871" s="204"/>
      <c r="EFN871" s="204"/>
      <c r="EFO871" s="204"/>
      <c r="EFP871" s="204"/>
      <c r="EFQ871" s="204"/>
      <c r="EFR871" s="204"/>
      <c r="EFS871" s="204"/>
      <c r="EFT871" s="204"/>
      <c r="EFU871" s="204"/>
      <c r="EFV871" s="204"/>
      <c r="EFW871" s="204"/>
      <c r="EFX871" s="204"/>
      <c r="EFY871" s="204"/>
      <c r="EFZ871" s="204"/>
      <c r="EGA871" s="204"/>
      <c r="EGB871" s="204"/>
      <c r="EGC871" s="204"/>
      <c r="EGD871" s="204"/>
      <c r="EGE871" s="204"/>
      <c r="EGF871" s="204"/>
      <c r="EGG871" s="204"/>
      <c r="EGH871" s="204"/>
      <c r="EGI871" s="204"/>
      <c r="EGJ871" s="204"/>
      <c r="EGK871" s="204"/>
      <c r="EGL871" s="204"/>
      <c r="EGM871" s="204"/>
      <c r="EGN871" s="204"/>
      <c r="EGO871" s="204"/>
      <c r="EGP871" s="204"/>
      <c r="EGQ871" s="204"/>
      <c r="EGR871" s="204"/>
      <c r="EGS871" s="204"/>
      <c r="EGT871" s="204"/>
      <c r="EGU871" s="204"/>
      <c r="EGV871" s="204"/>
      <c r="EGW871" s="204"/>
      <c r="EGX871" s="204"/>
      <c r="EGY871" s="204"/>
      <c r="EGZ871" s="204"/>
      <c r="EHA871" s="204"/>
      <c r="EHB871" s="204"/>
      <c r="EHC871" s="204"/>
      <c r="EHD871" s="204"/>
      <c r="EHE871" s="204"/>
      <c r="EHF871" s="204"/>
      <c r="EHG871" s="204"/>
      <c r="EHH871" s="204"/>
      <c r="EHI871" s="204"/>
      <c r="EHJ871" s="204"/>
      <c r="EHK871" s="204"/>
      <c r="EHL871" s="204"/>
      <c r="EHM871" s="204"/>
      <c r="EHN871" s="204"/>
      <c r="EHO871" s="204"/>
      <c r="EHP871" s="204"/>
      <c r="EHQ871" s="204"/>
      <c r="EHR871" s="204"/>
      <c r="EHS871" s="204"/>
      <c r="EHT871" s="204"/>
      <c r="EHU871" s="204"/>
      <c r="EHV871" s="204"/>
      <c r="EHW871" s="204"/>
      <c r="EHX871" s="204"/>
      <c r="EHY871" s="204"/>
      <c r="EHZ871" s="204"/>
      <c r="EIA871" s="204"/>
      <c r="EIB871" s="204"/>
      <c r="EIC871" s="204"/>
      <c r="EID871" s="204"/>
      <c r="EIE871" s="204"/>
      <c r="EIF871" s="204"/>
      <c r="EIG871" s="204"/>
      <c r="EIH871" s="204"/>
      <c r="EII871" s="204"/>
      <c r="EIJ871" s="204"/>
      <c r="EIK871" s="204"/>
      <c r="EIL871" s="204"/>
      <c r="EIM871" s="204"/>
      <c r="EIN871" s="204"/>
      <c r="EIO871" s="204"/>
      <c r="EIP871" s="204"/>
      <c r="EIQ871" s="204"/>
      <c r="EIR871" s="204"/>
      <c r="EIS871" s="204"/>
      <c r="EIT871" s="204"/>
      <c r="EIU871" s="204"/>
      <c r="EIV871" s="204"/>
      <c r="EIW871" s="204"/>
      <c r="EIX871" s="204"/>
      <c r="EIY871" s="204"/>
      <c r="EIZ871" s="204"/>
      <c r="EJA871" s="204"/>
      <c r="EJB871" s="204"/>
      <c r="EJC871" s="204"/>
      <c r="EJD871" s="204"/>
      <c r="EJE871" s="204"/>
      <c r="EJF871" s="204"/>
      <c r="EJG871" s="204"/>
      <c r="EJH871" s="204"/>
      <c r="EJI871" s="204"/>
      <c r="EJJ871" s="204"/>
      <c r="EJK871" s="204"/>
      <c r="EJL871" s="204"/>
      <c r="EJM871" s="204"/>
      <c r="EJN871" s="204"/>
      <c r="EJO871" s="204"/>
      <c r="EJP871" s="204"/>
      <c r="EJQ871" s="204"/>
      <c r="EJR871" s="204"/>
      <c r="EJS871" s="204"/>
      <c r="EJT871" s="204"/>
      <c r="EJU871" s="204"/>
      <c r="EJV871" s="204"/>
      <c r="EJW871" s="204"/>
      <c r="EJX871" s="204"/>
      <c r="EJY871" s="204"/>
      <c r="EJZ871" s="204"/>
      <c r="EKA871" s="204"/>
      <c r="EKB871" s="204"/>
      <c r="EKC871" s="204"/>
      <c r="EKD871" s="204"/>
      <c r="EKE871" s="204"/>
      <c r="EKF871" s="204"/>
      <c r="EKG871" s="204"/>
      <c r="EKH871" s="204"/>
      <c r="EKI871" s="204"/>
      <c r="EKJ871" s="204"/>
      <c r="EKK871" s="204"/>
      <c r="EKL871" s="204"/>
      <c r="EKM871" s="204"/>
      <c r="EKN871" s="204"/>
      <c r="EKO871" s="204"/>
      <c r="EKP871" s="204"/>
      <c r="EKQ871" s="204"/>
      <c r="EKR871" s="204"/>
      <c r="EKS871" s="204"/>
      <c r="EKT871" s="204"/>
      <c r="EKU871" s="204"/>
      <c r="EKV871" s="204"/>
      <c r="EKW871" s="204"/>
      <c r="EKX871" s="204"/>
      <c r="EKY871" s="204"/>
      <c r="EKZ871" s="204"/>
      <c r="ELA871" s="204"/>
      <c r="ELB871" s="204"/>
      <c r="ELC871" s="204"/>
      <c r="ELD871" s="204"/>
      <c r="ELE871" s="204"/>
      <c r="ELF871" s="204"/>
      <c r="ELG871" s="204"/>
      <c r="ELH871" s="204"/>
      <c r="ELI871" s="204"/>
      <c r="ELJ871" s="204"/>
      <c r="ELK871" s="204"/>
      <c r="ELL871" s="204"/>
      <c r="ELM871" s="204"/>
      <c r="ELN871" s="204"/>
      <c r="ELO871" s="204"/>
      <c r="ELP871" s="204"/>
      <c r="ELQ871" s="204"/>
      <c r="ELR871" s="204"/>
      <c r="ELS871" s="204"/>
      <c r="ELT871" s="204"/>
      <c r="ELU871" s="204"/>
      <c r="ELV871" s="204"/>
      <c r="ELW871" s="204"/>
      <c r="ELX871" s="204"/>
      <c r="ELY871" s="204"/>
      <c r="ELZ871" s="204"/>
      <c r="EMA871" s="204"/>
      <c r="EMB871" s="204"/>
      <c r="EMC871" s="204"/>
      <c r="EMD871" s="204"/>
      <c r="EME871" s="204"/>
      <c r="EMF871" s="204"/>
      <c r="EMG871" s="204"/>
      <c r="EMH871" s="204"/>
      <c r="EMI871" s="204"/>
      <c r="EMJ871" s="204"/>
      <c r="EMK871" s="204"/>
      <c r="EML871" s="204"/>
      <c r="EMM871" s="204"/>
      <c r="EMN871" s="204"/>
      <c r="EMO871" s="204"/>
      <c r="EMP871" s="204"/>
      <c r="EMQ871" s="204"/>
      <c r="EMR871" s="204"/>
      <c r="EMS871" s="204"/>
      <c r="EMT871" s="204"/>
      <c r="EMU871" s="204"/>
      <c r="EMV871" s="204"/>
      <c r="EMW871" s="204"/>
      <c r="EMX871" s="204"/>
      <c r="EMY871" s="204"/>
      <c r="EMZ871" s="204"/>
      <c r="ENA871" s="204"/>
      <c r="ENB871" s="204"/>
      <c r="ENC871" s="204"/>
      <c r="END871" s="204"/>
      <c r="ENE871" s="204"/>
      <c r="ENF871" s="204"/>
      <c r="ENG871" s="204"/>
      <c r="ENH871" s="204"/>
      <c r="ENI871" s="204"/>
      <c r="ENJ871" s="204"/>
      <c r="ENK871" s="204"/>
      <c r="ENL871" s="204"/>
      <c r="ENM871" s="204"/>
      <c r="ENN871" s="204"/>
      <c r="ENO871" s="204"/>
      <c r="ENP871" s="204"/>
      <c r="ENQ871" s="204"/>
      <c r="ENR871" s="204"/>
      <c r="ENS871" s="204"/>
      <c r="ENT871" s="204"/>
      <c r="ENU871" s="204"/>
      <c r="ENV871" s="204"/>
      <c r="ENW871" s="204"/>
      <c r="ENX871" s="204"/>
      <c r="ENY871" s="204"/>
      <c r="ENZ871" s="204"/>
      <c r="EOA871" s="204"/>
      <c r="EOB871" s="204"/>
      <c r="EOC871" s="204"/>
      <c r="EOD871" s="204"/>
      <c r="EOE871" s="204"/>
      <c r="EOF871" s="204"/>
      <c r="EOG871" s="204"/>
      <c r="EOH871" s="204"/>
      <c r="EOI871" s="204"/>
      <c r="EOJ871" s="204"/>
      <c r="EOK871" s="204"/>
      <c r="EOL871" s="204"/>
      <c r="EOM871" s="204"/>
      <c r="EON871" s="204"/>
      <c r="EOO871" s="204"/>
      <c r="EOP871" s="204"/>
      <c r="EOQ871" s="204"/>
      <c r="EOR871" s="204"/>
      <c r="EOS871" s="204"/>
      <c r="EOT871" s="204"/>
      <c r="EOU871" s="204"/>
      <c r="EOV871" s="204"/>
      <c r="EOW871" s="204"/>
      <c r="EOX871" s="204"/>
      <c r="EOY871" s="204"/>
      <c r="EOZ871" s="204"/>
      <c r="EPA871" s="204"/>
      <c r="EPB871" s="204"/>
      <c r="EPC871" s="204"/>
      <c r="EPD871" s="204"/>
      <c r="EPE871" s="204"/>
      <c r="EPF871" s="204"/>
      <c r="EPG871" s="204"/>
      <c r="EPH871" s="204"/>
      <c r="EPI871" s="204"/>
      <c r="EPJ871" s="204"/>
      <c r="EPK871" s="204"/>
      <c r="EPL871" s="204"/>
      <c r="EPM871" s="204"/>
      <c r="EPN871" s="204"/>
      <c r="EPO871" s="204"/>
      <c r="EPP871" s="204"/>
      <c r="EPQ871" s="204"/>
      <c r="EPR871" s="204"/>
      <c r="EPS871" s="204"/>
      <c r="EPT871" s="204"/>
      <c r="EPU871" s="204"/>
      <c r="EPV871" s="204"/>
      <c r="EPW871" s="204"/>
      <c r="EPX871" s="204"/>
      <c r="EPY871" s="204"/>
      <c r="EPZ871" s="204"/>
      <c r="EQA871" s="204"/>
      <c r="EQB871" s="204"/>
      <c r="EQC871" s="204"/>
      <c r="EQD871" s="204"/>
      <c r="EQE871" s="204"/>
      <c r="EQF871" s="204"/>
      <c r="EQG871" s="204"/>
      <c r="EQH871" s="204"/>
      <c r="EQI871" s="204"/>
      <c r="EQJ871" s="204"/>
      <c r="EQK871" s="204"/>
      <c r="EQL871" s="204"/>
      <c r="EQM871" s="204"/>
      <c r="EQN871" s="204"/>
      <c r="EQO871" s="204"/>
      <c r="EQP871" s="204"/>
      <c r="EQQ871" s="204"/>
      <c r="EQR871" s="204"/>
      <c r="EQS871" s="204"/>
      <c r="EQT871" s="204"/>
      <c r="EQU871" s="204"/>
      <c r="EQV871" s="204"/>
      <c r="EQW871" s="204"/>
      <c r="EQX871" s="204"/>
      <c r="EQY871" s="204"/>
      <c r="EQZ871" s="204"/>
      <c r="ERA871" s="204"/>
      <c r="ERB871" s="204"/>
      <c r="ERC871" s="204"/>
      <c r="ERD871" s="204"/>
      <c r="ERE871" s="204"/>
      <c r="ERF871" s="204"/>
      <c r="ERG871" s="204"/>
      <c r="ERH871" s="204"/>
      <c r="ERI871" s="204"/>
      <c r="ERJ871" s="204"/>
      <c r="ERK871" s="204"/>
      <c r="ERL871" s="204"/>
      <c r="ERM871" s="204"/>
      <c r="ERN871" s="204"/>
      <c r="ERO871" s="204"/>
      <c r="ERP871" s="204"/>
      <c r="ERQ871" s="204"/>
      <c r="ERR871" s="204"/>
      <c r="ERS871" s="204"/>
      <c r="ERT871" s="204"/>
      <c r="ERU871" s="204"/>
      <c r="ERV871" s="204"/>
      <c r="ERW871" s="204"/>
      <c r="ERX871" s="204"/>
      <c r="ERY871" s="204"/>
      <c r="ERZ871" s="204"/>
      <c r="ESA871" s="204"/>
      <c r="ESB871" s="204"/>
      <c r="ESC871" s="204"/>
      <c r="ESD871" s="204"/>
      <c r="ESE871" s="204"/>
      <c r="ESF871" s="204"/>
      <c r="ESG871" s="204"/>
      <c r="ESH871" s="204"/>
      <c r="ESI871" s="204"/>
      <c r="ESJ871" s="204"/>
      <c r="ESK871" s="204"/>
      <c r="ESL871" s="204"/>
      <c r="ESM871" s="204"/>
      <c r="ESN871" s="204"/>
      <c r="ESO871" s="204"/>
      <c r="ESP871" s="204"/>
      <c r="ESQ871" s="204"/>
      <c r="ESR871" s="204"/>
      <c r="ESS871" s="204"/>
      <c r="EST871" s="204"/>
      <c r="ESU871" s="204"/>
      <c r="ESV871" s="204"/>
      <c r="ESW871" s="204"/>
      <c r="ESX871" s="204"/>
      <c r="ESY871" s="204"/>
      <c r="ESZ871" s="204"/>
      <c r="ETA871" s="204"/>
      <c r="ETB871" s="204"/>
      <c r="ETC871" s="204"/>
      <c r="ETD871" s="204"/>
      <c r="ETE871" s="204"/>
      <c r="ETF871" s="204"/>
      <c r="ETG871" s="204"/>
      <c r="ETH871" s="204"/>
      <c r="ETI871" s="204"/>
      <c r="ETJ871" s="204"/>
      <c r="ETK871" s="204"/>
      <c r="ETL871" s="204"/>
      <c r="ETM871" s="204"/>
      <c r="ETN871" s="204"/>
      <c r="ETO871" s="204"/>
      <c r="ETP871" s="204"/>
      <c r="ETQ871" s="204"/>
      <c r="ETR871" s="204"/>
      <c r="ETS871" s="204"/>
      <c r="ETT871" s="204"/>
      <c r="ETU871" s="204"/>
      <c r="ETV871" s="204"/>
      <c r="ETW871" s="204"/>
      <c r="ETX871" s="204"/>
      <c r="ETY871" s="204"/>
      <c r="ETZ871" s="204"/>
      <c r="EUA871" s="204"/>
      <c r="EUB871" s="204"/>
      <c r="EUC871" s="204"/>
      <c r="EUD871" s="204"/>
      <c r="EUE871" s="204"/>
      <c r="EUF871" s="204"/>
      <c r="EUG871" s="204"/>
      <c r="EUH871" s="204"/>
      <c r="EUI871" s="204"/>
      <c r="EUJ871" s="204"/>
      <c r="EUK871" s="204"/>
      <c r="EUL871" s="204"/>
      <c r="EUM871" s="204"/>
      <c r="EUN871" s="204"/>
      <c r="EUO871" s="204"/>
      <c r="EUP871" s="204"/>
      <c r="EUQ871" s="204"/>
      <c r="EUR871" s="204"/>
      <c r="EUS871" s="204"/>
      <c r="EUT871" s="204"/>
      <c r="EUU871" s="204"/>
      <c r="EUV871" s="204"/>
      <c r="EUW871" s="204"/>
      <c r="EUX871" s="204"/>
      <c r="EUY871" s="204"/>
      <c r="EUZ871" s="204"/>
      <c r="EVA871" s="204"/>
      <c r="EVB871" s="204"/>
      <c r="EVC871" s="204"/>
      <c r="EVD871" s="204"/>
      <c r="EVE871" s="204"/>
      <c r="EVF871" s="204"/>
      <c r="EVG871" s="204"/>
      <c r="EVH871" s="204"/>
      <c r="EVI871" s="204"/>
      <c r="EVJ871" s="204"/>
      <c r="EVK871" s="204"/>
      <c r="EVL871" s="204"/>
      <c r="EVM871" s="204"/>
      <c r="EVN871" s="204"/>
      <c r="EVO871" s="204"/>
      <c r="EVP871" s="204"/>
      <c r="EVQ871" s="204"/>
      <c r="EVR871" s="204"/>
      <c r="EVS871" s="204"/>
      <c r="EVT871" s="204"/>
      <c r="EVU871" s="204"/>
      <c r="EVV871" s="204"/>
      <c r="EVW871" s="204"/>
      <c r="EVX871" s="204"/>
      <c r="EVY871" s="204"/>
      <c r="EVZ871" s="204"/>
      <c r="EWA871" s="204"/>
      <c r="EWB871" s="204"/>
      <c r="EWC871" s="204"/>
      <c r="EWD871" s="204"/>
      <c r="EWE871" s="204"/>
      <c r="EWF871" s="204"/>
      <c r="EWG871" s="204"/>
      <c r="EWH871" s="204"/>
      <c r="EWI871" s="204"/>
      <c r="EWJ871" s="204"/>
      <c r="EWK871" s="204"/>
      <c r="EWL871" s="204"/>
      <c r="EWM871" s="204"/>
      <c r="EWN871" s="204"/>
      <c r="EWO871" s="204"/>
      <c r="EWP871" s="204"/>
      <c r="EWQ871" s="204"/>
      <c r="EWR871" s="204"/>
      <c r="EWS871" s="204"/>
      <c r="EWT871" s="204"/>
      <c r="EWU871" s="204"/>
      <c r="EWV871" s="204"/>
      <c r="EWW871" s="204"/>
      <c r="EWX871" s="204"/>
      <c r="EWY871" s="204"/>
      <c r="EWZ871" s="204"/>
      <c r="EXA871" s="204"/>
      <c r="EXB871" s="204"/>
      <c r="EXC871" s="204"/>
      <c r="EXD871" s="204"/>
      <c r="EXE871" s="204"/>
      <c r="EXF871" s="204"/>
      <c r="EXG871" s="204"/>
      <c r="EXH871" s="204"/>
      <c r="EXI871" s="204"/>
      <c r="EXJ871" s="204"/>
      <c r="EXK871" s="204"/>
      <c r="EXL871" s="204"/>
      <c r="EXM871" s="204"/>
      <c r="EXN871" s="204"/>
      <c r="EXO871" s="204"/>
      <c r="EXP871" s="204"/>
      <c r="EXQ871" s="204"/>
      <c r="EXR871" s="204"/>
      <c r="EXS871" s="204"/>
      <c r="EXT871" s="204"/>
      <c r="EXU871" s="204"/>
      <c r="EXV871" s="204"/>
      <c r="EXW871" s="204"/>
      <c r="EXX871" s="204"/>
      <c r="EXY871" s="204"/>
      <c r="EXZ871" s="204"/>
      <c r="EYA871" s="204"/>
      <c r="EYB871" s="204"/>
      <c r="EYC871" s="204"/>
      <c r="EYD871" s="204"/>
      <c r="EYE871" s="204"/>
      <c r="EYF871" s="204"/>
      <c r="EYG871" s="204"/>
      <c r="EYH871" s="204"/>
      <c r="EYI871" s="204"/>
      <c r="EYJ871" s="204"/>
      <c r="EYK871" s="204"/>
      <c r="EYL871" s="204"/>
      <c r="EYM871" s="204"/>
      <c r="EYN871" s="204"/>
      <c r="EYO871" s="204"/>
      <c r="EYP871" s="204"/>
      <c r="EYQ871" s="204"/>
      <c r="EYR871" s="204"/>
      <c r="EYS871" s="204"/>
      <c r="EYT871" s="204"/>
      <c r="EYU871" s="204"/>
      <c r="EYV871" s="204"/>
      <c r="EYW871" s="204"/>
      <c r="EYX871" s="204"/>
      <c r="EYY871" s="204"/>
      <c r="EYZ871" s="204"/>
      <c r="EZA871" s="204"/>
      <c r="EZB871" s="204"/>
      <c r="EZC871" s="204"/>
      <c r="EZD871" s="204"/>
      <c r="EZE871" s="204"/>
      <c r="EZF871" s="204"/>
      <c r="EZG871" s="204"/>
      <c r="EZH871" s="204"/>
      <c r="EZI871" s="204"/>
      <c r="EZJ871" s="204"/>
      <c r="EZK871" s="204"/>
      <c r="EZL871" s="204"/>
      <c r="EZM871" s="204"/>
      <c r="EZN871" s="204"/>
      <c r="EZO871" s="204"/>
      <c r="EZP871" s="204"/>
      <c r="EZQ871" s="204"/>
      <c r="EZR871" s="204"/>
      <c r="EZS871" s="204"/>
      <c r="EZT871" s="204"/>
      <c r="EZU871" s="204"/>
      <c r="EZV871" s="204"/>
      <c r="EZW871" s="204"/>
      <c r="EZX871" s="204"/>
      <c r="EZY871" s="204"/>
      <c r="EZZ871" s="204"/>
      <c r="FAA871" s="204"/>
      <c r="FAB871" s="204"/>
      <c r="FAC871" s="204"/>
      <c r="FAD871" s="204"/>
      <c r="FAE871" s="204"/>
      <c r="FAF871" s="204"/>
      <c r="FAG871" s="204"/>
      <c r="FAH871" s="204"/>
      <c r="FAI871" s="204"/>
      <c r="FAJ871" s="204"/>
      <c r="FAK871" s="204"/>
      <c r="FAL871" s="204"/>
      <c r="FAM871" s="204"/>
      <c r="FAN871" s="204"/>
      <c r="FAO871" s="204"/>
      <c r="FAP871" s="204"/>
      <c r="FAQ871" s="204"/>
      <c r="FAR871" s="204"/>
      <c r="FAS871" s="204"/>
      <c r="FAT871" s="204"/>
      <c r="FAU871" s="204"/>
      <c r="FAV871" s="204"/>
      <c r="FAW871" s="204"/>
      <c r="FAX871" s="204"/>
      <c r="FAY871" s="204"/>
      <c r="FAZ871" s="204"/>
      <c r="FBA871" s="204"/>
      <c r="FBB871" s="204"/>
      <c r="FBC871" s="204"/>
      <c r="FBD871" s="204"/>
      <c r="FBE871" s="204"/>
      <c r="FBF871" s="204"/>
      <c r="FBG871" s="204"/>
      <c r="FBH871" s="204"/>
      <c r="FBI871" s="204"/>
      <c r="FBJ871" s="204"/>
      <c r="FBK871" s="204"/>
      <c r="FBL871" s="204"/>
      <c r="FBM871" s="204"/>
      <c r="FBN871" s="204"/>
      <c r="FBO871" s="204"/>
      <c r="FBP871" s="204"/>
      <c r="FBQ871" s="204"/>
      <c r="FBR871" s="204"/>
      <c r="FBS871" s="204"/>
      <c r="FBT871" s="204"/>
      <c r="FBU871" s="204"/>
      <c r="FBV871" s="204"/>
      <c r="FBW871" s="204"/>
      <c r="FBX871" s="204"/>
      <c r="FBY871" s="204"/>
      <c r="FBZ871" s="204"/>
      <c r="FCA871" s="204"/>
      <c r="FCB871" s="204"/>
      <c r="FCC871" s="204"/>
      <c r="FCD871" s="204"/>
      <c r="FCE871" s="204"/>
      <c r="FCF871" s="204"/>
      <c r="FCG871" s="204"/>
      <c r="FCH871" s="204"/>
      <c r="FCI871" s="204"/>
      <c r="FCJ871" s="204"/>
      <c r="FCK871" s="204"/>
      <c r="FCL871" s="204"/>
      <c r="FCM871" s="204"/>
      <c r="FCN871" s="204"/>
      <c r="FCO871" s="204"/>
      <c r="FCP871" s="204"/>
      <c r="FCQ871" s="204"/>
      <c r="FCR871" s="204"/>
      <c r="FCS871" s="204"/>
      <c r="FCT871" s="204"/>
      <c r="FCU871" s="204"/>
      <c r="FCV871" s="204"/>
      <c r="FCW871" s="204"/>
      <c r="FCX871" s="204"/>
      <c r="FCY871" s="204"/>
      <c r="FCZ871" s="204"/>
      <c r="FDA871" s="204"/>
      <c r="FDB871" s="204"/>
      <c r="FDC871" s="204"/>
      <c r="FDD871" s="204"/>
      <c r="FDE871" s="204"/>
      <c r="FDF871" s="204"/>
      <c r="FDG871" s="204"/>
      <c r="FDH871" s="204"/>
      <c r="FDI871" s="204"/>
      <c r="FDJ871" s="204"/>
      <c r="FDK871" s="204"/>
      <c r="FDL871" s="204"/>
      <c r="FDM871" s="204"/>
      <c r="FDN871" s="204"/>
      <c r="FDO871" s="204"/>
      <c r="FDP871" s="204"/>
      <c r="FDQ871" s="204"/>
      <c r="FDR871" s="204"/>
      <c r="FDS871" s="204"/>
      <c r="FDT871" s="204"/>
      <c r="FDU871" s="204"/>
      <c r="FDV871" s="204"/>
      <c r="FDW871" s="204"/>
      <c r="FDX871" s="204"/>
      <c r="FDY871" s="204"/>
      <c r="FDZ871" s="204"/>
      <c r="FEA871" s="204"/>
      <c r="FEB871" s="204"/>
      <c r="FEC871" s="204"/>
      <c r="FED871" s="204"/>
      <c r="FEE871" s="204"/>
      <c r="FEF871" s="204"/>
      <c r="FEG871" s="204"/>
      <c r="FEH871" s="204"/>
      <c r="FEI871" s="204"/>
      <c r="FEJ871" s="204"/>
      <c r="FEK871" s="204"/>
      <c r="FEL871" s="204"/>
      <c r="FEM871" s="204"/>
      <c r="FEN871" s="204"/>
      <c r="FEO871" s="204"/>
      <c r="FEP871" s="204"/>
      <c r="FEQ871" s="204"/>
      <c r="FER871" s="204"/>
      <c r="FES871" s="204"/>
      <c r="FET871" s="204"/>
      <c r="FEU871" s="204"/>
      <c r="FEV871" s="204"/>
      <c r="FEW871" s="204"/>
      <c r="FEX871" s="204"/>
      <c r="FEY871" s="204"/>
      <c r="FEZ871" s="204"/>
      <c r="FFA871" s="204"/>
      <c r="FFB871" s="204"/>
      <c r="FFC871" s="204"/>
      <c r="FFD871" s="204"/>
      <c r="FFE871" s="204"/>
      <c r="FFF871" s="204"/>
      <c r="FFG871" s="204"/>
      <c r="FFH871" s="204"/>
      <c r="FFI871" s="204"/>
      <c r="FFJ871" s="204"/>
      <c r="FFK871" s="204"/>
      <c r="FFL871" s="204"/>
      <c r="FFM871" s="204"/>
      <c r="FFN871" s="204"/>
      <c r="FFO871" s="204"/>
      <c r="FFP871" s="204"/>
      <c r="FFQ871" s="204"/>
      <c r="FFR871" s="204"/>
      <c r="FFS871" s="204"/>
      <c r="FFT871" s="204"/>
      <c r="FFU871" s="204"/>
      <c r="FFV871" s="204"/>
      <c r="FFW871" s="204"/>
      <c r="FFX871" s="204"/>
      <c r="FFY871" s="204"/>
      <c r="FFZ871" s="204"/>
      <c r="FGA871" s="204"/>
      <c r="FGB871" s="204"/>
      <c r="FGC871" s="204"/>
      <c r="FGD871" s="204"/>
      <c r="FGE871" s="204"/>
      <c r="FGF871" s="204"/>
      <c r="FGG871" s="204"/>
      <c r="FGH871" s="204"/>
      <c r="FGI871" s="204"/>
      <c r="FGJ871" s="204"/>
      <c r="FGK871" s="204"/>
      <c r="FGL871" s="204"/>
      <c r="FGM871" s="204"/>
      <c r="FGN871" s="204"/>
      <c r="FGO871" s="204"/>
      <c r="FGP871" s="204"/>
      <c r="FGQ871" s="204"/>
      <c r="FGR871" s="204"/>
      <c r="FGS871" s="204"/>
      <c r="FGT871" s="204"/>
      <c r="FGU871" s="204"/>
      <c r="FGV871" s="204"/>
      <c r="FGW871" s="204"/>
      <c r="FGX871" s="204"/>
      <c r="FGY871" s="204"/>
      <c r="FGZ871" s="204"/>
      <c r="FHA871" s="204"/>
      <c r="FHB871" s="204"/>
      <c r="FHC871" s="204"/>
      <c r="FHD871" s="204"/>
      <c r="FHE871" s="204"/>
      <c r="FHF871" s="204"/>
      <c r="FHG871" s="204"/>
      <c r="FHH871" s="204"/>
      <c r="FHI871" s="204"/>
      <c r="FHJ871" s="204"/>
      <c r="FHK871" s="204"/>
      <c r="FHL871" s="204"/>
      <c r="FHM871" s="204"/>
      <c r="FHN871" s="204"/>
      <c r="FHO871" s="204"/>
      <c r="FHP871" s="204"/>
      <c r="FHQ871" s="204"/>
      <c r="FHR871" s="204"/>
      <c r="FHS871" s="204"/>
      <c r="FHT871" s="204"/>
      <c r="FHU871" s="204"/>
      <c r="FHV871" s="204"/>
      <c r="FHW871" s="204"/>
      <c r="FHX871" s="204"/>
      <c r="FHY871" s="204"/>
      <c r="FHZ871" s="204"/>
      <c r="FIA871" s="204"/>
      <c r="FIB871" s="204"/>
      <c r="FIC871" s="204"/>
      <c r="FID871" s="204"/>
      <c r="FIE871" s="204"/>
      <c r="FIF871" s="204"/>
      <c r="FIG871" s="204"/>
      <c r="FIH871" s="204"/>
      <c r="FII871" s="204"/>
      <c r="FIJ871" s="204"/>
      <c r="FIK871" s="204"/>
      <c r="FIL871" s="204"/>
      <c r="FIM871" s="204"/>
      <c r="FIN871" s="204"/>
      <c r="FIO871" s="204"/>
      <c r="FIP871" s="204"/>
      <c r="FIQ871" s="204"/>
      <c r="FIR871" s="204"/>
      <c r="FIS871" s="204"/>
      <c r="FIT871" s="204"/>
      <c r="FIU871" s="204"/>
      <c r="FIV871" s="204"/>
      <c r="FIW871" s="204"/>
      <c r="FIX871" s="204"/>
      <c r="FIY871" s="204"/>
      <c r="FIZ871" s="204"/>
      <c r="FJA871" s="204"/>
      <c r="FJB871" s="204"/>
      <c r="FJC871" s="204"/>
      <c r="FJD871" s="204"/>
      <c r="FJE871" s="204"/>
      <c r="FJF871" s="204"/>
      <c r="FJG871" s="204"/>
      <c r="FJH871" s="204"/>
      <c r="FJI871" s="204"/>
      <c r="FJJ871" s="204"/>
      <c r="FJK871" s="204"/>
      <c r="FJL871" s="204"/>
      <c r="FJM871" s="204"/>
      <c r="FJN871" s="204"/>
      <c r="FJO871" s="204"/>
      <c r="FJP871" s="204"/>
      <c r="FJQ871" s="204"/>
      <c r="FJR871" s="204"/>
      <c r="FJS871" s="204"/>
      <c r="FJT871" s="204"/>
      <c r="FJU871" s="204"/>
      <c r="FJV871" s="204"/>
      <c r="FJW871" s="204"/>
      <c r="FJX871" s="204"/>
      <c r="FJY871" s="204"/>
      <c r="FJZ871" s="204"/>
      <c r="FKA871" s="204"/>
      <c r="FKB871" s="204"/>
      <c r="FKC871" s="204"/>
      <c r="FKD871" s="204"/>
      <c r="FKE871" s="204"/>
      <c r="FKF871" s="204"/>
      <c r="FKG871" s="204"/>
      <c r="FKH871" s="204"/>
      <c r="FKI871" s="204"/>
      <c r="FKJ871" s="204"/>
      <c r="FKK871" s="204"/>
      <c r="FKL871" s="204"/>
      <c r="FKM871" s="204"/>
      <c r="FKN871" s="204"/>
      <c r="FKO871" s="204"/>
      <c r="FKP871" s="204"/>
      <c r="FKQ871" s="204"/>
      <c r="FKR871" s="204"/>
      <c r="FKS871" s="204"/>
      <c r="FKT871" s="204"/>
      <c r="FKU871" s="204"/>
      <c r="FKV871" s="204"/>
      <c r="FKW871" s="204"/>
      <c r="FKX871" s="204"/>
      <c r="FKY871" s="204"/>
      <c r="FKZ871" s="204"/>
      <c r="FLA871" s="204"/>
      <c r="FLB871" s="204"/>
      <c r="FLC871" s="204"/>
      <c r="FLD871" s="204"/>
      <c r="FLE871" s="204"/>
      <c r="FLF871" s="204"/>
      <c r="FLG871" s="204"/>
      <c r="FLH871" s="204"/>
      <c r="FLI871" s="204"/>
      <c r="FLJ871" s="204"/>
      <c r="FLK871" s="204"/>
      <c r="FLL871" s="204"/>
      <c r="FLM871" s="204"/>
      <c r="FLN871" s="204"/>
      <c r="FLO871" s="204"/>
      <c r="FLP871" s="204"/>
      <c r="FLQ871" s="204"/>
      <c r="FLR871" s="204"/>
      <c r="FLS871" s="204"/>
      <c r="FLT871" s="204"/>
      <c r="FLU871" s="204"/>
      <c r="FLV871" s="204"/>
      <c r="FLW871" s="204"/>
      <c r="FLX871" s="204"/>
      <c r="FLY871" s="204"/>
      <c r="FLZ871" s="204"/>
      <c r="FMA871" s="204"/>
      <c r="FMB871" s="204"/>
      <c r="FMC871" s="204"/>
      <c r="FMD871" s="204"/>
      <c r="FME871" s="204"/>
      <c r="FMF871" s="204"/>
      <c r="FMG871" s="204"/>
      <c r="FMH871" s="204"/>
      <c r="FMI871" s="204"/>
      <c r="FMJ871" s="204"/>
      <c r="FMK871" s="204"/>
      <c r="FML871" s="204"/>
      <c r="FMM871" s="204"/>
      <c r="FMN871" s="204"/>
      <c r="FMO871" s="204"/>
      <c r="FMP871" s="204"/>
      <c r="FMQ871" s="204"/>
      <c r="FMR871" s="204"/>
      <c r="FMS871" s="204"/>
      <c r="FMT871" s="204"/>
      <c r="FMU871" s="204"/>
      <c r="FMV871" s="204"/>
      <c r="FMW871" s="204"/>
      <c r="FMX871" s="204"/>
      <c r="FMY871" s="204"/>
      <c r="FMZ871" s="204"/>
      <c r="FNA871" s="204"/>
      <c r="FNB871" s="204"/>
      <c r="FNC871" s="204"/>
      <c r="FND871" s="204"/>
      <c r="FNE871" s="204"/>
      <c r="FNF871" s="204"/>
      <c r="FNG871" s="204"/>
      <c r="FNH871" s="204"/>
      <c r="FNI871" s="204"/>
      <c r="FNJ871" s="204"/>
      <c r="FNK871" s="204"/>
      <c r="FNL871" s="204"/>
      <c r="FNM871" s="204"/>
      <c r="FNN871" s="204"/>
      <c r="FNO871" s="204"/>
      <c r="FNP871" s="204"/>
      <c r="FNQ871" s="204"/>
      <c r="FNR871" s="204"/>
      <c r="FNS871" s="204"/>
      <c r="FNT871" s="204"/>
      <c r="FNU871" s="204"/>
      <c r="FNV871" s="204"/>
      <c r="FNW871" s="204"/>
      <c r="FNX871" s="204"/>
      <c r="FNY871" s="204"/>
      <c r="FNZ871" s="204"/>
      <c r="FOA871" s="204"/>
      <c r="FOB871" s="204"/>
      <c r="FOC871" s="204"/>
      <c r="FOD871" s="204"/>
      <c r="FOE871" s="204"/>
      <c r="FOF871" s="204"/>
      <c r="FOG871" s="204"/>
      <c r="FOH871" s="204"/>
      <c r="FOI871" s="204"/>
      <c r="FOJ871" s="204"/>
      <c r="FOK871" s="204"/>
      <c r="FOL871" s="204"/>
      <c r="FOM871" s="204"/>
      <c r="FON871" s="204"/>
      <c r="FOO871" s="204"/>
      <c r="FOP871" s="204"/>
      <c r="FOQ871" s="204"/>
      <c r="FOR871" s="204"/>
      <c r="FOS871" s="204"/>
      <c r="FOT871" s="204"/>
      <c r="FOU871" s="204"/>
      <c r="FOV871" s="204"/>
      <c r="FOW871" s="204"/>
      <c r="FOX871" s="204"/>
      <c r="FOY871" s="204"/>
      <c r="FOZ871" s="204"/>
      <c r="FPA871" s="204"/>
      <c r="FPB871" s="204"/>
      <c r="FPC871" s="204"/>
      <c r="FPD871" s="204"/>
      <c r="FPE871" s="204"/>
      <c r="FPF871" s="204"/>
      <c r="FPG871" s="204"/>
      <c r="FPH871" s="204"/>
      <c r="FPI871" s="204"/>
      <c r="FPJ871" s="204"/>
      <c r="FPK871" s="204"/>
      <c r="FPL871" s="204"/>
      <c r="FPM871" s="204"/>
      <c r="FPN871" s="204"/>
      <c r="FPO871" s="204"/>
      <c r="FPP871" s="204"/>
      <c r="FPQ871" s="204"/>
      <c r="FPR871" s="204"/>
      <c r="FPS871" s="204"/>
      <c r="FPT871" s="204"/>
      <c r="FPU871" s="204"/>
      <c r="FPV871" s="204"/>
      <c r="FPW871" s="204"/>
      <c r="FPX871" s="204"/>
      <c r="FPY871" s="204"/>
      <c r="FPZ871" s="204"/>
      <c r="FQA871" s="204"/>
      <c r="FQB871" s="204"/>
      <c r="FQC871" s="204"/>
      <c r="FQD871" s="204"/>
      <c r="FQE871" s="204"/>
      <c r="FQF871" s="204"/>
      <c r="FQG871" s="204"/>
      <c r="FQH871" s="204"/>
      <c r="FQI871" s="204"/>
      <c r="FQJ871" s="204"/>
      <c r="FQK871" s="204"/>
      <c r="FQL871" s="204"/>
      <c r="FQM871" s="204"/>
      <c r="FQN871" s="204"/>
      <c r="FQO871" s="204"/>
      <c r="FQP871" s="204"/>
      <c r="FQQ871" s="204"/>
      <c r="FQR871" s="204"/>
      <c r="FQS871" s="204"/>
      <c r="FQT871" s="204"/>
      <c r="FQU871" s="204"/>
      <c r="FQV871" s="204"/>
      <c r="FQW871" s="204"/>
      <c r="FQX871" s="204"/>
      <c r="FQY871" s="204"/>
      <c r="FQZ871" s="204"/>
      <c r="FRA871" s="204"/>
      <c r="FRB871" s="204"/>
      <c r="FRC871" s="204"/>
      <c r="FRD871" s="204"/>
      <c r="FRE871" s="204"/>
      <c r="FRF871" s="204"/>
      <c r="FRG871" s="204"/>
      <c r="FRH871" s="204"/>
      <c r="FRI871" s="204"/>
      <c r="FRJ871" s="204"/>
      <c r="FRK871" s="204"/>
      <c r="FRL871" s="204"/>
      <c r="FRM871" s="204"/>
      <c r="FRN871" s="204"/>
      <c r="FRO871" s="204"/>
      <c r="FRP871" s="204"/>
      <c r="FRQ871" s="204"/>
      <c r="FRR871" s="204"/>
      <c r="FRS871" s="204"/>
      <c r="FRT871" s="204"/>
      <c r="FRU871" s="204"/>
      <c r="FRV871" s="204"/>
      <c r="FRW871" s="204"/>
      <c r="FRX871" s="204"/>
      <c r="FRY871" s="204"/>
      <c r="FRZ871" s="204"/>
      <c r="FSA871" s="204"/>
      <c r="FSB871" s="204"/>
      <c r="FSC871" s="204"/>
      <c r="FSD871" s="204"/>
      <c r="FSE871" s="204"/>
      <c r="FSF871" s="204"/>
      <c r="FSG871" s="204"/>
      <c r="FSH871" s="204"/>
      <c r="FSI871" s="204"/>
      <c r="FSJ871" s="204"/>
      <c r="FSK871" s="204"/>
      <c r="FSL871" s="204"/>
      <c r="FSM871" s="204"/>
      <c r="FSN871" s="204"/>
      <c r="FSO871" s="204"/>
      <c r="FSP871" s="204"/>
      <c r="FSQ871" s="204"/>
      <c r="FSR871" s="204"/>
      <c r="FSS871" s="204"/>
      <c r="FST871" s="204"/>
      <c r="FSU871" s="204"/>
      <c r="FSV871" s="204"/>
      <c r="FSW871" s="204"/>
      <c r="FSX871" s="204"/>
      <c r="FSY871" s="204"/>
      <c r="FSZ871" s="204"/>
      <c r="FTA871" s="204"/>
      <c r="FTB871" s="204"/>
      <c r="FTC871" s="204"/>
      <c r="FTD871" s="204"/>
      <c r="FTE871" s="204"/>
      <c r="FTF871" s="204"/>
      <c r="FTG871" s="204"/>
      <c r="FTH871" s="204"/>
      <c r="FTI871" s="204"/>
      <c r="FTJ871" s="204"/>
      <c r="FTK871" s="204"/>
      <c r="FTL871" s="204"/>
      <c r="FTM871" s="204"/>
      <c r="FTN871" s="204"/>
      <c r="FTO871" s="204"/>
      <c r="FTP871" s="204"/>
      <c r="FTQ871" s="204"/>
      <c r="FTR871" s="204"/>
      <c r="FTS871" s="204"/>
      <c r="FTT871" s="204"/>
      <c r="FTU871" s="204"/>
      <c r="FTV871" s="204"/>
      <c r="FTW871" s="204"/>
      <c r="FTX871" s="204"/>
      <c r="FTY871" s="204"/>
      <c r="FTZ871" s="204"/>
      <c r="FUA871" s="204"/>
      <c r="FUB871" s="204"/>
      <c r="FUC871" s="204"/>
      <c r="FUD871" s="204"/>
      <c r="FUE871" s="204"/>
      <c r="FUF871" s="204"/>
      <c r="FUG871" s="204"/>
      <c r="FUH871" s="204"/>
      <c r="FUI871" s="204"/>
      <c r="FUJ871" s="204"/>
      <c r="FUK871" s="204"/>
      <c r="FUL871" s="204"/>
      <c r="FUM871" s="204"/>
      <c r="FUN871" s="204"/>
      <c r="FUO871" s="204"/>
      <c r="FUP871" s="204"/>
      <c r="FUQ871" s="204"/>
      <c r="FUR871" s="204"/>
      <c r="FUS871" s="204"/>
      <c r="FUT871" s="204"/>
      <c r="FUU871" s="204"/>
      <c r="FUV871" s="204"/>
      <c r="FUW871" s="204"/>
      <c r="FUX871" s="204"/>
      <c r="FUY871" s="204"/>
      <c r="FUZ871" s="204"/>
      <c r="FVA871" s="204"/>
      <c r="FVB871" s="204"/>
      <c r="FVC871" s="204"/>
      <c r="FVD871" s="204"/>
      <c r="FVE871" s="204"/>
      <c r="FVF871" s="204"/>
      <c r="FVG871" s="204"/>
      <c r="FVH871" s="204"/>
      <c r="FVI871" s="204"/>
      <c r="FVJ871" s="204"/>
      <c r="FVK871" s="204"/>
      <c r="FVL871" s="204"/>
      <c r="FVM871" s="204"/>
      <c r="FVN871" s="204"/>
      <c r="FVO871" s="204"/>
      <c r="FVP871" s="204"/>
      <c r="FVQ871" s="204"/>
      <c r="FVR871" s="204"/>
      <c r="FVS871" s="204"/>
      <c r="FVT871" s="204"/>
      <c r="FVU871" s="204"/>
      <c r="FVV871" s="204"/>
      <c r="FVW871" s="204"/>
      <c r="FVX871" s="204"/>
      <c r="FVY871" s="204"/>
      <c r="FVZ871" s="204"/>
      <c r="FWA871" s="204"/>
      <c r="FWB871" s="204"/>
      <c r="FWC871" s="204"/>
      <c r="FWD871" s="204"/>
      <c r="FWE871" s="204"/>
      <c r="FWF871" s="204"/>
      <c r="FWG871" s="204"/>
      <c r="FWH871" s="204"/>
      <c r="FWI871" s="204"/>
      <c r="FWJ871" s="204"/>
      <c r="FWK871" s="204"/>
      <c r="FWL871" s="204"/>
      <c r="FWM871" s="204"/>
      <c r="FWN871" s="204"/>
      <c r="FWO871" s="204"/>
      <c r="FWP871" s="204"/>
      <c r="FWQ871" s="204"/>
      <c r="FWR871" s="204"/>
      <c r="FWS871" s="204"/>
      <c r="FWT871" s="204"/>
      <c r="FWU871" s="204"/>
      <c r="FWV871" s="204"/>
      <c r="FWW871" s="204"/>
      <c r="FWX871" s="204"/>
      <c r="FWY871" s="204"/>
      <c r="FWZ871" s="204"/>
      <c r="FXA871" s="204"/>
      <c r="FXB871" s="204"/>
      <c r="FXC871" s="204"/>
      <c r="FXD871" s="204"/>
      <c r="FXE871" s="204"/>
      <c r="FXF871" s="204"/>
      <c r="FXG871" s="204"/>
      <c r="FXH871" s="204"/>
      <c r="FXI871" s="204"/>
      <c r="FXJ871" s="204"/>
      <c r="FXK871" s="204"/>
      <c r="FXL871" s="204"/>
      <c r="FXM871" s="204"/>
      <c r="FXN871" s="204"/>
      <c r="FXO871" s="204"/>
      <c r="FXP871" s="204"/>
      <c r="FXQ871" s="204"/>
      <c r="FXR871" s="204"/>
      <c r="FXS871" s="204"/>
      <c r="FXT871" s="204"/>
      <c r="FXU871" s="204"/>
      <c r="FXV871" s="204"/>
      <c r="FXW871" s="204"/>
      <c r="FXX871" s="204"/>
      <c r="FXY871" s="204"/>
      <c r="FXZ871" s="204"/>
      <c r="FYA871" s="204"/>
      <c r="FYB871" s="204"/>
      <c r="FYC871" s="204"/>
      <c r="FYD871" s="204"/>
      <c r="FYE871" s="204"/>
      <c r="FYF871" s="204"/>
      <c r="FYG871" s="204"/>
      <c r="FYH871" s="204"/>
      <c r="FYI871" s="204"/>
      <c r="FYJ871" s="204"/>
      <c r="FYK871" s="204"/>
      <c r="FYL871" s="204"/>
      <c r="FYM871" s="204"/>
      <c r="FYN871" s="204"/>
      <c r="FYO871" s="204"/>
      <c r="FYP871" s="204"/>
      <c r="FYQ871" s="204"/>
      <c r="FYR871" s="204"/>
      <c r="FYS871" s="204"/>
      <c r="FYT871" s="204"/>
      <c r="FYU871" s="204"/>
      <c r="FYV871" s="204"/>
      <c r="FYW871" s="204"/>
      <c r="FYX871" s="204"/>
      <c r="FYY871" s="204"/>
      <c r="FYZ871" s="204"/>
      <c r="FZA871" s="204"/>
      <c r="FZB871" s="204"/>
      <c r="FZC871" s="204"/>
      <c r="FZD871" s="204"/>
      <c r="FZE871" s="204"/>
      <c r="FZF871" s="204"/>
      <c r="FZG871" s="204"/>
      <c r="FZH871" s="204"/>
      <c r="FZI871" s="204"/>
      <c r="FZJ871" s="204"/>
      <c r="FZK871" s="204"/>
      <c r="FZL871" s="204"/>
      <c r="FZM871" s="204"/>
      <c r="FZN871" s="204"/>
      <c r="FZO871" s="204"/>
      <c r="FZP871" s="204"/>
      <c r="FZQ871" s="204"/>
      <c r="FZR871" s="204"/>
      <c r="FZS871" s="204"/>
      <c r="FZT871" s="204"/>
      <c r="FZU871" s="204"/>
      <c r="FZV871" s="204"/>
      <c r="FZW871" s="204"/>
      <c r="FZX871" s="204"/>
      <c r="FZY871" s="204"/>
      <c r="FZZ871" s="204"/>
      <c r="GAA871" s="204"/>
      <c r="GAB871" s="204"/>
      <c r="GAC871" s="204"/>
      <c r="GAD871" s="204"/>
      <c r="GAE871" s="204"/>
      <c r="GAF871" s="204"/>
      <c r="GAG871" s="204"/>
      <c r="GAH871" s="204"/>
      <c r="GAI871" s="204"/>
      <c r="GAJ871" s="204"/>
      <c r="GAK871" s="204"/>
      <c r="GAL871" s="204"/>
      <c r="GAM871" s="204"/>
      <c r="GAN871" s="204"/>
      <c r="GAO871" s="204"/>
      <c r="GAP871" s="204"/>
      <c r="GAQ871" s="204"/>
      <c r="GAR871" s="204"/>
      <c r="GAS871" s="204"/>
      <c r="GAT871" s="204"/>
      <c r="GAU871" s="204"/>
      <c r="GAV871" s="204"/>
      <c r="GAW871" s="204"/>
      <c r="GAX871" s="204"/>
      <c r="GAY871" s="204"/>
      <c r="GAZ871" s="204"/>
      <c r="GBA871" s="204"/>
      <c r="GBB871" s="204"/>
      <c r="GBC871" s="204"/>
      <c r="GBD871" s="204"/>
      <c r="GBE871" s="204"/>
      <c r="GBF871" s="204"/>
      <c r="GBG871" s="204"/>
      <c r="GBH871" s="204"/>
      <c r="GBI871" s="204"/>
      <c r="GBJ871" s="204"/>
      <c r="GBK871" s="204"/>
      <c r="GBL871" s="204"/>
      <c r="GBM871" s="204"/>
      <c r="GBN871" s="204"/>
      <c r="GBO871" s="204"/>
      <c r="GBP871" s="204"/>
      <c r="GBQ871" s="204"/>
      <c r="GBR871" s="204"/>
      <c r="GBS871" s="204"/>
      <c r="GBT871" s="204"/>
      <c r="GBU871" s="204"/>
      <c r="GBV871" s="204"/>
      <c r="GBW871" s="204"/>
      <c r="GBX871" s="204"/>
      <c r="GBY871" s="204"/>
      <c r="GBZ871" s="204"/>
      <c r="GCA871" s="204"/>
      <c r="GCB871" s="204"/>
      <c r="GCC871" s="204"/>
      <c r="GCD871" s="204"/>
      <c r="GCE871" s="204"/>
      <c r="GCF871" s="204"/>
      <c r="GCG871" s="204"/>
      <c r="GCH871" s="204"/>
      <c r="GCI871" s="204"/>
      <c r="GCJ871" s="204"/>
      <c r="GCK871" s="204"/>
      <c r="GCL871" s="204"/>
      <c r="GCM871" s="204"/>
      <c r="GCN871" s="204"/>
      <c r="GCO871" s="204"/>
      <c r="GCP871" s="204"/>
      <c r="GCQ871" s="204"/>
      <c r="GCR871" s="204"/>
      <c r="GCS871" s="204"/>
      <c r="GCT871" s="204"/>
      <c r="GCU871" s="204"/>
      <c r="GCV871" s="204"/>
      <c r="GCW871" s="204"/>
      <c r="GCX871" s="204"/>
      <c r="GCY871" s="204"/>
      <c r="GCZ871" s="204"/>
      <c r="GDA871" s="204"/>
      <c r="GDB871" s="204"/>
      <c r="GDC871" s="204"/>
      <c r="GDD871" s="204"/>
      <c r="GDE871" s="204"/>
      <c r="GDF871" s="204"/>
      <c r="GDG871" s="204"/>
      <c r="GDH871" s="204"/>
      <c r="GDI871" s="204"/>
      <c r="GDJ871" s="204"/>
      <c r="GDK871" s="204"/>
      <c r="GDL871" s="204"/>
      <c r="GDM871" s="204"/>
      <c r="GDN871" s="204"/>
      <c r="GDO871" s="204"/>
      <c r="GDP871" s="204"/>
      <c r="GDQ871" s="204"/>
      <c r="GDR871" s="204"/>
      <c r="GDS871" s="204"/>
      <c r="GDT871" s="204"/>
      <c r="GDU871" s="204"/>
      <c r="GDV871" s="204"/>
      <c r="GDW871" s="204"/>
      <c r="GDX871" s="204"/>
      <c r="GDY871" s="204"/>
      <c r="GDZ871" s="204"/>
      <c r="GEA871" s="204"/>
      <c r="GEB871" s="204"/>
      <c r="GEC871" s="204"/>
      <c r="GED871" s="204"/>
      <c r="GEE871" s="204"/>
      <c r="GEF871" s="204"/>
      <c r="GEG871" s="204"/>
      <c r="GEH871" s="204"/>
      <c r="GEI871" s="204"/>
      <c r="GEJ871" s="204"/>
      <c r="GEK871" s="204"/>
      <c r="GEL871" s="204"/>
      <c r="GEM871" s="204"/>
      <c r="GEN871" s="204"/>
      <c r="GEO871" s="204"/>
      <c r="GEP871" s="204"/>
      <c r="GEQ871" s="204"/>
      <c r="GER871" s="204"/>
      <c r="GES871" s="204"/>
      <c r="GET871" s="204"/>
      <c r="GEU871" s="204"/>
      <c r="GEV871" s="204"/>
      <c r="GEW871" s="204"/>
      <c r="GEX871" s="204"/>
      <c r="GEY871" s="204"/>
      <c r="GEZ871" s="204"/>
      <c r="GFA871" s="204"/>
      <c r="GFB871" s="204"/>
      <c r="GFC871" s="204"/>
      <c r="GFD871" s="204"/>
      <c r="GFE871" s="204"/>
      <c r="GFF871" s="204"/>
      <c r="GFG871" s="204"/>
      <c r="GFH871" s="204"/>
      <c r="GFI871" s="204"/>
      <c r="GFJ871" s="204"/>
      <c r="GFK871" s="204"/>
      <c r="GFL871" s="204"/>
      <c r="GFM871" s="204"/>
      <c r="GFN871" s="204"/>
      <c r="GFO871" s="204"/>
      <c r="GFP871" s="204"/>
      <c r="GFQ871" s="204"/>
      <c r="GFR871" s="204"/>
      <c r="GFS871" s="204"/>
      <c r="GFT871" s="204"/>
      <c r="GFU871" s="204"/>
      <c r="GFV871" s="204"/>
      <c r="GFW871" s="204"/>
      <c r="GFX871" s="204"/>
      <c r="GFY871" s="204"/>
      <c r="GFZ871" s="204"/>
      <c r="GGA871" s="204"/>
      <c r="GGB871" s="204"/>
      <c r="GGC871" s="204"/>
      <c r="GGD871" s="204"/>
      <c r="GGE871" s="204"/>
      <c r="GGF871" s="204"/>
      <c r="GGG871" s="204"/>
      <c r="GGH871" s="204"/>
      <c r="GGI871" s="204"/>
      <c r="GGJ871" s="204"/>
      <c r="GGK871" s="204"/>
      <c r="GGL871" s="204"/>
      <c r="GGM871" s="204"/>
      <c r="GGN871" s="204"/>
      <c r="GGO871" s="204"/>
      <c r="GGP871" s="204"/>
      <c r="GGQ871" s="204"/>
      <c r="GGR871" s="204"/>
      <c r="GGS871" s="204"/>
      <c r="GGT871" s="204"/>
      <c r="GGU871" s="204"/>
      <c r="GGV871" s="204"/>
      <c r="GGW871" s="204"/>
      <c r="GGX871" s="204"/>
      <c r="GGY871" s="204"/>
      <c r="GGZ871" s="204"/>
      <c r="GHA871" s="204"/>
      <c r="GHB871" s="204"/>
      <c r="GHC871" s="204"/>
      <c r="GHD871" s="204"/>
      <c r="GHE871" s="204"/>
      <c r="GHF871" s="204"/>
      <c r="GHG871" s="204"/>
      <c r="GHH871" s="204"/>
      <c r="GHI871" s="204"/>
      <c r="GHJ871" s="204"/>
      <c r="GHK871" s="204"/>
      <c r="GHL871" s="204"/>
      <c r="GHM871" s="204"/>
      <c r="GHN871" s="204"/>
      <c r="GHO871" s="204"/>
      <c r="GHP871" s="204"/>
      <c r="GHQ871" s="204"/>
      <c r="GHR871" s="204"/>
      <c r="GHS871" s="204"/>
      <c r="GHT871" s="204"/>
      <c r="GHU871" s="204"/>
      <c r="GHV871" s="204"/>
      <c r="GHW871" s="204"/>
      <c r="GHX871" s="204"/>
      <c r="GHY871" s="204"/>
      <c r="GHZ871" s="204"/>
      <c r="GIA871" s="204"/>
      <c r="GIB871" s="204"/>
      <c r="GIC871" s="204"/>
      <c r="GID871" s="204"/>
      <c r="GIE871" s="204"/>
      <c r="GIF871" s="204"/>
      <c r="GIG871" s="204"/>
      <c r="GIH871" s="204"/>
      <c r="GII871" s="204"/>
      <c r="GIJ871" s="204"/>
      <c r="GIK871" s="204"/>
      <c r="GIL871" s="204"/>
      <c r="GIM871" s="204"/>
      <c r="GIN871" s="204"/>
      <c r="GIO871" s="204"/>
      <c r="GIP871" s="204"/>
      <c r="GIQ871" s="204"/>
      <c r="GIR871" s="204"/>
      <c r="GIS871" s="204"/>
      <c r="GIT871" s="204"/>
      <c r="GIU871" s="204"/>
      <c r="GIV871" s="204"/>
      <c r="GIW871" s="204"/>
      <c r="GIX871" s="204"/>
      <c r="GIY871" s="204"/>
      <c r="GIZ871" s="204"/>
      <c r="GJA871" s="204"/>
      <c r="GJB871" s="204"/>
      <c r="GJC871" s="204"/>
      <c r="GJD871" s="204"/>
      <c r="GJE871" s="204"/>
      <c r="GJF871" s="204"/>
      <c r="GJG871" s="204"/>
      <c r="GJH871" s="204"/>
      <c r="GJI871" s="204"/>
      <c r="GJJ871" s="204"/>
      <c r="GJK871" s="204"/>
      <c r="GJL871" s="204"/>
      <c r="GJM871" s="204"/>
      <c r="GJN871" s="204"/>
      <c r="GJO871" s="204"/>
      <c r="GJP871" s="204"/>
      <c r="GJQ871" s="204"/>
      <c r="GJR871" s="204"/>
      <c r="GJS871" s="204"/>
      <c r="GJT871" s="204"/>
      <c r="GJU871" s="204"/>
      <c r="GJV871" s="204"/>
      <c r="GJW871" s="204"/>
      <c r="GJX871" s="204"/>
      <c r="GJY871" s="204"/>
      <c r="GJZ871" s="204"/>
      <c r="GKA871" s="204"/>
      <c r="GKB871" s="204"/>
      <c r="GKC871" s="204"/>
      <c r="GKD871" s="204"/>
      <c r="GKE871" s="204"/>
      <c r="GKF871" s="204"/>
      <c r="GKG871" s="204"/>
      <c r="GKH871" s="204"/>
      <c r="GKI871" s="204"/>
      <c r="GKJ871" s="204"/>
      <c r="GKK871" s="204"/>
      <c r="GKL871" s="204"/>
      <c r="GKM871" s="204"/>
      <c r="GKN871" s="204"/>
      <c r="GKO871" s="204"/>
      <c r="GKP871" s="204"/>
      <c r="GKQ871" s="204"/>
      <c r="GKR871" s="204"/>
      <c r="GKS871" s="204"/>
      <c r="GKT871" s="204"/>
      <c r="GKU871" s="204"/>
      <c r="GKV871" s="204"/>
      <c r="GKW871" s="204"/>
      <c r="GKX871" s="204"/>
      <c r="GKY871" s="204"/>
      <c r="GKZ871" s="204"/>
      <c r="GLA871" s="204"/>
      <c r="GLB871" s="204"/>
      <c r="GLC871" s="204"/>
      <c r="GLD871" s="204"/>
      <c r="GLE871" s="204"/>
      <c r="GLF871" s="204"/>
      <c r="GLG871" s="204"/>
      <c r="GLH871" s="204"/>
      <c r="GLI871" s="204"/>
      <c r="GLJ871" s="204"/>
      <c r="GLK871" s="204"/>
      <c r="GLL871" s="204"/>
      <c r="GLM871" s="204"/>
      <c r="GLN871" s="204"/>
      <c r="GLO871" s="204"/>
      <c r="GLP871" s="204"/>
      <c r="GLQ871" s="204"/>
      <c r="GLR871" s="204"/>
      <c r="GLS871" s="204"/>
      <c r="GLT871" s="204"/>
      <c r="GLU871" s="204"/>
      <c r="GLV871" s="204"/>
      <c r="GLW871" s="204"/>
      <c r="GLX871" s="204"/>
      <c r="GLY871" s="204"/>
      <c r="GLZ871" s="204"/>
      <c r="GMA871" s="204"/>
      <c r="GMB871" s="204"/>
      <c r="GMC871" s="204"/>
      <c r="GMD871" s="204"/>
      <c r="GME871" s="204"/>
      <c r="GMF871" s="204"/>
      <c r="GMG871" s="204"/>
      <c r="GMH871" s="204"/>
      <c r="GMI871" s="204"/>
      <c r="GMJ871" s="204"/>
      <c r="GMK871" s="204"/>
      <c r="GML871" s="204"/>
      <c r="GMM871" s="204"/>
      <c r="GMN871" s="204"/>
      <c r="GMO871" s="204"/>
      <c r="GMP871" s="204"/>
      <c r="GMQ871" s="204"/>
      <c r="GMR871" s="204"/>
      <c r="GMS871" s="204"/>
      <c r="GMT871" s="204"/>
      <c r="GMU871" s="204"/>
      <c r="GMV871" s="204"/>
      <c r="GMW871" s="204"/>
      <c r="GMX871" s="204"/>
      <c r="GMY871" s="204"/>
      <c r="GMZ871" s="204"/>
      <c r="GNA871" s="204"/>
      <c r="GNB871" s="204"/>
      <c r="GNC871" s="204"/>
      <c r="GND871" s="204"/>
      <c r="GNE871" s="204"/>
      <c r="GNF871" s="204"/>
      <c r="GNG871" s="204"/>
      <c r="GNH871" s="204"/>
      <c r="GNI871" s="204"/>
      <c r="GNJ871" s="204"/>
      <c r="GNK871" s="204"/>
      <c r="GNL871" s="204"/>
      <c r="GNM871" s="204"/>
      <c r="GNN871" s="204"/>
      <c r="GNO871" s="204"/>
      <c r="GNP871" s="204"/>
      <c r="GNQ871" s="204"/>
      <c r="GNR871" s="204"/>
      <c r="GNS871" s="204"/>
      <c r="GNT871" s="204"/>
      <c r="GNU871" s="204"/>
      <c r="GNV871" s="204"/>
      <c r="GNW871" s="204"/>
      <c r="GNX871" s="204"/>
      <c r="GNY871" s="204"/>
      <c r="GNZ871" s="204"/>
      <c r="GOA871" s="204"/>
      <c r="GOB871" s="204"/>
      <c r="GOC871" s="204"/>
      <c r="GOD871" s="204"/>
      <c r="GOE871" s="204"/>
      <c r="GOF871" s="204"/>
      <c r="GOG871" s="204"/>
      <c r="GOH871" s="204"/>
      <c r="GOI871" s="204"/>
      <c r="GOJ871" s="204"/>
      <c r="GOK871" s="204"/>
      <c r="GOL871" s="204"/>
      <c r="GOM871" s="204"/>
      <c r="GON871" s="204"/>
      <c r="GOO871" s="204"/>
      <c r="GOP871" s="204"/>
      <c r="GOQ871" s="204"/>
      <c r="GOR871" s="204"/>
      <c r="GOS871" s="204"/>
      <c r="GOT871" s="204"/>
      <c r="GOU871" s="204"/>
      <c r="GOV871" s="204"/>
      <c r="GOW871" s="204"/>
      <c r="GOX871" s="204"/>
      <c r="GOY871" s="204"/>
      <c r="GOZ871" s="204"/>
      <c r="GPA871" s="204"/>
      <c r="GPB871" s="204"/>
      <c r="GPC871" s="204"/>
      <c r="GPD871" s="204"/>
      <c r="GPE871" s="204"/>
      <c r="GPF871" s="204"/>
      <c r="GPG871" s="204"/>
      <c r="GPH871" s="204"/>
      <c r="GPI871" s="204"/>
      <c r="GPJ871" s="204"/>
      <c r="GPK871" s="204"/>
      <c r="GPL871" s="204"/>
      <c r="GPM871" s="204"/>
      <c r="GPN871" s="204"/>
      <c r="GPO871" s="204"/>
      <c r="GPP871" s="204"/>
      <c r="GPQ871" s="204"/>
      <c r="GPR871" s="204"/>
      <c r="GPS871" s="204"/>
      <c r="GPT871" s="204"/>
      <c r="GPU871" s="204"/>
      <c r="GPV871" s="204"/>
      <c r="GPW871" s="204"/>
      <c r="GPX871" s="204"/>
      <c r="GPY871" s="204"/>
      <c r="GPZ871" s="204"/>
      <c r="GQA871" s="204"/>
      <c r="GQB871" s="204"/>
      <c r="GQC871" s="204"/>
      <c r="GQD871" s="204"/>
      <c r="GQE871" s="204"/>
      <c r="GQF871" s="204"/>
      <c r="GQG871" s="204"/>
      <c r="GQH871" s="204"/>
      <c r="GQI871" s="204"/>
      <c r="GQJ871" s="204"/>
      <c r="GQK871" s="204"/>
      <c r="GQL871" s="204"/>
      <c r="GQM871" s="204"/>
      <c r="GQN871" s="204"/>
      <c r="GQO871" s="204"/>
      <c r="GQP871" s="204"/>
      <c r="GQQ871" s="204"/>
      <c r="GQR871" s="204"/>
      <c r="GQS871" s="204"/>
      <c r="GQT871" s="204"/>
      <c r="GQU871" s="204"/>
      <c r="GQV871" s="204"/>
      <c r="GQW871" s="204"/>
      <c r="GQX871" s="204"/>
      <c r="GQY871" s="204"/>
      <c r="GQZ871" s="204"/>
      <c r="GRA871" s="204"/>
      <c r="GRB871" s="204"/>
      <c r="GRC871" s="204"/>
      <c r="GRD871" s="204"/>
      <c r="GRE871" s="204"/>
      <c r="GRF871" s="204"/>
      <c r="GRG871" s="204"/>
      <c r="GRH871" s="204"/>
      <c r="GRI871" s="204"/>
      <c r="GRJ871" s="204"/>
      <c r="GRK871" s="204"/>
      <c r="GRL871" s="204"/>
      <c r="GRM871" s="204"/>
      <c r="GRN871" s="204"/>
      <c r="GRO871" s="204"/>
      <c r="GRP871" s="204"/>
      <c r="GRQ871" s="204"/>
      <c r="GRR871" s="204"/>
      <c r="GRS871" s="204"/>
      <c r="GRT871" s="204"/>
      <c r="GRU871" s="204"/>
      <c r="GRV871" s="204"/>
      <c r="GRW871" s="204"/>
      <c r="GRX871" s="204"/>
      <c r="GRY871" s="204"/>
      <c r="GRZ871" s="204"/>
      <c r="GSA871" s="204"/>
      <c r="GSB871" s="204"/>
      <c r="GSC871" s="204"/>
      <c r="GSD871" s="204"/>
      <c r="GSE871" s="204"/>
      <c r="GSF871" s="204"/>
      <c r="GSG871" s="204"/>
      <c r="GSH871" s="204"/>
      <c r="GSI871" s="204"/>
      <c r="GSJ871" s="204"/>
      <c r="GSK871" s="204"/>
      <c r="GSL871" s="204"/>
      <c r="GSM871" s="204"/>
      <c r="GSN871" s="204"/>
      <c r="GSO871" s="204"/>
      <c r="GSP871" s="204"/>
      <c r="GSQ871" s="204"/>
      <c r="GSR871" s="204"/>
      <c r="GSS871" s="204"/>
      <c r="GST871" s="204"/>
      <c r="GSU871" s="204"/>
      <c r="GSV871" s="204"/>
      <c r="GSW871" s="204"/>
      <c r="GSX871" s="204"/>
      <c r="GSY871" s="204"/>
      <c r="GSZ871" s="204"/>
      <c r="GTA871" s="204"/>
      <c r="GTB871" s="204"/>
      <c r="GTC871" s="204"/>
      <c r="GTD871" s="204"/>
      <c r="GTE871" s="204"/>
      <c r="GTF871" s="204"/>
      <c r="GTG871" s="204"/>
      <c r="GTH871" s="204"/>
      <c r="GTI871" s="204"/>
      <c r="GTJ871" s="204"/>
      <c r="GTK871" s="204"/>
      <c r="GTL871" s="204"/>
      <c r="GTM871" s="204"/>
      <c r="GTN871" s="204"/>
      <c r="GTO871" s="204"/>
      <c r="GTP871" s="204"/>
      <c r="GTQ871" s="204"/>
      <c r="GTR871" s="204"/>
      <c r="GTS871" s="204"/>
      <c r="GTT871" s="204"/>
      <c r="GTU871" s="204"/>
      <c r="GTV871" s="204"/>
      <c r="GTW871" s="204"/>
      <c r="GTX871" s="204"/>
      <c r="GTY871" s="204"/>
      <c r="GTZ871" s="204"/>
      <c r="GUA871" s="204"/>
      <c r="GUB871" s="204"/>
      <c r="GUC871" s="204"/>
      <c r="GUD871" s="204"/>
      <c r="GUE871" s="204"/>
      <c r="GUF871" s="204"/>
      <c r="GUG871" s="204"/>
      <c r="GUH871" s="204"/>
      <c r="GUI871" s="204"/>
      <c r="GUJ871" s="204"/>
      <c r="GUK871" s="204"/>
      <c r="GUL871" s="204"/>
      <c r="GUM871" s="204"/>
      <c r="GUN871" s="204"/>
      <c r="GUO871" s="204"/>
      <c r="GUP871" s="204"/>
      <c r="GUQ871" s="204"/>
      <c r="GUR871" s="204"/>
      <c r="GUS871" s="204"/>
      <c r="GUT871" s="204"/>
      <c r="GUU871" s="204"/>
      <c r="GUV871" s="204"/>
      <c r="GUW871" s="204"/>
      <c r="GUX871" s="204"/>
      <c r="GUY871" s="204"/>
      <c r="GUZ871" s="204"/>
      <c r="GVA871" s="204"/>
      <c r="GVB871" s="204"/>
      <c r="GVC871" s="204"/>
      <c r="GVD871" s="204"/>
      <c r="GVE871" s="204"/>
      <c r="GVF871" s="204"/>
      <c r="GVG871" s="204"/>
      <c r="GVH871" s="204"/>
      <c r="GVI871" s="204"/>
      <c r="GVJ871" s="204"/>
      <c r="GVK871" s="204"/>
      <c r="GVL871" s="204"/>
      <c r="GVM871" s="204"/>
      <c r="GVN871" s="204"/>
      <c r="GVO871" s="204"/>
      <c r="GVP871" s="204"/>
      <c r="GVQ871" s="204"/>
      <c r="GVR871" s="204"/>
      <c r="GVS871" s="204"/>
      <c r="GVT871" s="204"/>
      <c r="GVU871" s="204"/>
      <c r="GVV871" s="204"/>
      <c r="GVW871" s="204"/>
      <c r="GVX871" s="204"/>
      <c r="GVY871" s="204"/>
      <c r="GVZ871" s="204"/>
      <c r="GWA871" s="204"/>
      <c r="GWB871" s="204"/>
      <c r="GWC871" s="204"/>
      <c r="GWD871" s="204"/>
      <c r="GWE871" s="204"/>
      <c r="GWF871" s="204"/>
      <c r="GWG871" s="204"/>
      <c r="GWH871" s="204"/>
      <c r="GWI871" s="204"/>
      <c r="GWJ871" s="204"/>
      <c r="GWK871" s="204"/>
      <c r="GWL871" s="204"/>
      <c r="GWM871" s="204"/>
      <c r="GWN871" s="204"/>
      <c r="GWO871" s="204"/>
      <c r="GWP871" s="204"/>
      <c r="GWQ871" s="204"/>
      <c r="GWR871" s="204"/>
      <c r="GWS871" s="204"/>
      <c r="GWT871" s="204"/>
      <c r="GWU871" s="204"/>
      <c r="GWV871" s="204"/>
      <c r="GWW871" s="204"/>
      <c r="GWX871" s="204"/>
      <c r="GWY871" s="204"/>
      <c r="GWZ871" s="204"/>
      <c r="GXA871" s="204"/>
      <c r="GXB871" s="204"/>
      <c r="GXC871" s="204"/>
      <c r="GXD871" s="204"/>
      <c r="GXE871" s="204"/>
      <c r="GXF871" s="204"/>
      <c r="GXG871" s="204"/>
      <c r="GXH871" s="204"/>
      <c r="GXI871" s="204"/>
      <c r="GXJ871" s="204"/>
      <c r="GXK871" s="204"/>
      <c r="GXL871" s="204"/>
      <c r="GXM871" s="204"/>
      <c r="GXN871" s="204"/>
      <c r="GXO871" s="204"/>
      <c r="GXP871" s="204"/>
      <c r="GXQ871" s="204"/>
      <c r="GXR871" s="204"/>
      <c r="GXS871" s="204"/>
      <c r="GXT871" s="204"/>
      <c r="GXU871" s="204"/>
      <c r="GXV871" s="204"/>
      <c r="GXW871" s="204"/>
      <c r="GXX871" s="204"/>
      <c r="GXY871" s="204"/>
      <c r="GXZ871" s="204"/>
      <c r="GYA871" s="204"/>
      <c r="GYB871" s="204"/>
      <c r="GYC871" s="204"/>
      <c r="GYD871" s="204"/>
      <c r="GYE871" s="204"/>
      <c r="GYF871" s="204"/>
      <c r="GYG871" s="204"/>
      <c r="GYH871" s="204"/>
      <c r="GYI871" s="204"/>
      <c r="GYJ871" s="204"/>
      <c r="GYK871" s="204"/>
      <c r="GYL871" s="204"/>
      <c r="GYM871" s="204"/>
      <c r="GYN871" s="204"/>
      <c r="GYO871" s="204"/>
      <c r="GYP871" s="204"/>
      <c r="GYQ871" s="204"/>
      <c r="GYR871" s="204"/>
      <c r="GYS871" s="204"/>
      <c r="GYT871" s="204"/>
      <c r="GYU871" s="204"/>
      <c r="GYV871" s="204"/>
      <c r="GYW871" s="204"/>
      <c r="GYX871" s="204"/>
      <c r="GYY871" s="204"/>
      <c r="GYZ871" s="204"/>
      <c r="GZA871" s="204"/>
      <c r="GZB871" s="204"/>
      <c r="GZC871" s="204"/>
      <c r="GZD871" s="204"/>
      <c r="GZE871" s="204"/>
      <c r="GZF871" s="204"/>
      <c r="GZG871" s="204"/>
      <c r="GZH871" s="204"/>
      <c r="GZI871" s="204"/>
      <c r="GZJ871" s="204"/>
      <c r="GZK871" s="204"/>
      <c r="GZL871" s="204"/>
      <c r="GZM871" s="204"/>
      <c r="GZN871" s="204"/>
      <c r="GZO871" s="204"/>
      <c r="GZP871" s="204"/>
      <c r="GZQ871" s="204"/>
      <c r="GZR871" s="204"/>
      <c r="GZS871" s="204"/>
      <c r="GZT871" s="204"/>
      <c r="GZU871" s="204"/>
      <c r="GZV871" s="204"/>
      <c r="GZW871" s="204"/>
      <c r="GZX871" s="204"/>
      <c r="GZY871" s="204"/>
      <c r="GZZ871" s="204"/>
      <c r="HAA871" s="204"/>
      <c r="HAB871" s="204"/>
      <c r="HAC871" s="204"/>
      <c r="HAD871" s="204"/>
      <c r="HAE871" s="204"/>
      <c r="HAF871" s="204"/>
      <c r="HAG871" s="204"/>
      <c r="HAH871" s="204"/>
      <c r="HAI871" s="204"/>
      <c r="HAJ871" s="204"/>
      <c r="HAK871" s="204"/>
      <c r="HAL871" s="204"/>
      <c r="HAM871" s="204"/>
      <c r="HAN871" s="204"/>
      <c r="HAO871" s="204"/>
      <c r="HAP871" s="204"/>
      <c r="HAQ871" s="204"/>
      <c r="HAR871" s="204"/>
      <c r="HAS871" s="204"/>
      <c r="HAT871" s="204"/>
      <c r="HAU871" s="204"/>
      <c r="HAV871" s="204"/>
      <c r="HAW871" s="204"/>
      <c r="HAX871" s="204"/>
      <c r="HAY871" s="204"/>
      <c r="HAZ871" s="204"/>
      <c r="HBA871" s="204"/>
      <c r="HBB871" s="204"/>
      <c r="HBC871" s="204"/>
      <c r="HBD871" s="204"/>
      <c r="HBE871" s="204"/>
      <c r="HBF871" s="204"/>
      <c r="HBG871" s="204"/>
      <c r="HBH871" s="204"/>
      <c r="HBI871" s="204"/>
      <c r="HBJ871" s="204"/>
      <c r="HBK871" s="204"/>
      <c r="HBL871" s="204"/>
      <c r="HBM871" s="204"/>
      <c r="HBN871" s="204"/>
      <c r="HBO871" s="204"/>
      <c r="HBP871" s="204"/>
      <c r="HBQ871" s="204"/>
      <c r="HBR871" s="204"/>
      <c r="HBS871" s="204"/>
      <c r="HBT871" s="204"/>
      <c r="HBU871" s="204"/>
      <c r="HBV871" s="204"/>
      <c r="HBW871" s="204"/>
      <c r="HBX871" s="204"/>
      <c r="HBY871" s="204"/>
      <c r="HBZ871" s="204"/>
      <c r="HCA871" s="204"/>
      <c r="HCB871" s="204"/>
      <c r="HCC871" s="204"/>
      <c r="HCD871" s="204"/>
      <c r="HCE871" s="204"/>
      <c r="HCF871" s="204"/>
      <c r="HCG871" s="204"/>
      <c r="HCH871" s="204"/>
      <c r="HCI871" s="204"/>
      <c r="HCJ871" s="204"/>
      <c r="HCK871" s="204"/>
      <c r="HCL871" s="204"/>
      <c r="HCM871" s="204"/>
      <c r="HCN871" s="204"/>
      <c r="HCO871" s="204"/>
      <c r="HCP871" s="204"/>
      <c r="HCQ871" s="204"/>
      <c r="HCR871" s="204"/>
      <c r="HCS871" s="204"/>
      <c r="HCT871" s="204"/>
      <c r="HCU871" s="204"/>
      <c r="HCV871" s="204"/>
      <c r="HCW871" s="204"/>
      <c r="HCX871" s="204"/>
      <c r="HCY871" s="204"/>
      <c r="HCZ871" s="204"/>
      <c r="HDA871" s="204"/>
      <c r="HDB871" s="204"/>
      <c r="HDC871" s="204"/>
      <c r="HDD871" s="204"/>
      <c r="HDE871" s="204"/>
      <c r="HDF871" s="204"/>
      <c r="HDG871" s="204"/>
      <c r="HDH871" s="204"/>
      <c r="HDI871" s="204"/>
      <c r="HDJ871" s="204"/>
      <c r="HDK871" s="204"/>
      <c r="HDL871" s="204"/>
      <c r="HDM871" s="204"/>
      <c r="HDN871" s="204"/>
      <c r="HDO871" s="204"/>
      <c r="HDP871" s="204"/>
      <c r="HDQ871" s="204"/>
      <c r="HDR871" s="204"/>
      <c r="HDS871" s="204"/>
      <c r="HDT871" s="204"/>
      <c r="HDU871" s="204"/>
      <c r="HDV871" s="204"/>
      <c r="HDW871" s="204"/>
      <c r="HDX871" s="204"/>
      <c r="HDY871" s="204"/>
      <c r="HDZ871" s="204"/>
      <c r="HEA871" s="204"/>
      <c r="HEB871" s="204"/>
      <c r="HEC871" s="204"/>
      <c r="HED871" s="204"/>
      <c r="HEE871" s="204"/>
      <c r="HEF871" s="204"/>
      <c r="HEG871" s="204"/>
      <c r="HEH871" s="204"/>
      <c r="HEI871" s="204"/>
      <c r="HEJ871" s="204"/>
      <c r="HEK871" s="204"/>
      <c r="HEL871" s="204"/>
      <c r="HEM871" s="204"/>
      <c r="HEN871" s="204"/>
      <c r="HEO871" s="204"/>
      <c r="HEP871" s="204"/>
      <c r="HEQ871" s="204"/>
      <c r="HER871" s="204"/>
      <c r="HES871" s="204"/>
      <c r="HET871" s="204"/>
      <c r="HEU871" s="204"/>
      <c r="HEV871" s="204"/>
      <c r="HEW871" s="204"/>
      <c r="HEX871" s="204"/>
      <c r="HEY871" s="204"/>
      <c r="HEZ871" s="204"/>
      <c r="HFA871" s="204"/>
      <c r="HFB871" s="204"/>
      <c r="HFC871" s="204"/>
      <c r="HFD871" s="204"/>
      <c r="HFE871" s="204"/>
      <c r="HFF871" s="204"/>
      <c r="HFG871" s="204"/>
      <c r="HFH871" s="204"/>
      <c r="HFI871" s="204"/>
      <c r="HFJ871" s="204"/>
      <c r="HFK871" s="204"/>
      <c r="HFL871" s="204"/>
      <c r="HFM871" s="204"/>
      <c r="HFN871" s="204"/>
      <c r="HFO871" s="204"/>
      <c r="HFP871" s="204"/>
      <c r="HFQ871" s="204"/>
      <c r="HFR871" s="204"/>
      <c r="HFS871" s="204"/>
      <c r="HFT871" s="204"/>
      <c r="HFU871" s="204"/>
      <c r="HFV871" s="204"/>
      <c r="HFW871" s="204"/>
      <c r="HFX871" s="204"/>
      <c r="HFY871" s="204"/>
      <c r="HFZ871" s="204"/>
      <c r="HGA871" s="204"/>
      <c r="HGB871" s="204"/>
      <c r="HGC871" s="204"/>
      <c r="HGD871" s="204"/>
      <c r="HGE871" s="204"/>
      <c r="HGF871" s="204"/>
      <c r="HGG871" s="204"/>
      <c r="HGH871" s="204"/>
      <c r="HGI871" s="204"/>
      <c r="HGJ871" s="204"/>
      <c r="HGK871" s="204"/>
      <c r="HGL871" s="204"/>
      <c r="HGM871" s="204"/>
      <c r="HGN871" s="204"/>
      <c r="HGO871" s="204"/>
      <c r="HGP871" s="204"/>
      <c r="HGQ871" s="204"/>
      <c r="HGR871" s="204"/>
      <c r="HGS871" s="204"/>
      <c r="HGT871" s="204"/>
      <c r="HGU871" s="204"/>
      <c r="HGV871" s="204"/>
      <c r="HGW871" s="204"/>
      <c r="HGX871" s="204"/>
      <c r="HGY871" s="204"/>
      <c r="HGZ871" s="204"/>
      <c r="HHA871" s="204"/>
      <c r="HHB871" s="204"/>
      <c r="HHC871" s="204"/>
      <c r="HHD871" s="204"/>
      <c r="HHE871" s="204"/>
      <c r="HHF871" s="204"/>
      <c r="HHG871" s="204"/>
      <c r="HHH871" s="204"/>
      <c r="HHI871" s="204"/>
      <c r="HHJ871" s="204"/>
      <c r="HHK871" s="204"/>
      <c r="HHL871" s="204"/>
      <c r="HHM871" s="204"/>
      <c r="HHN871" s="204"/>
      <c r="HHO871" s="204"/>
      <c r="HHP871" s="204"/>
      <c r="HHQ871" s="204"/>
      <c r="HHR871" s="204"/>
      <c r="HHS871" s="204"/>
      <c r="HHT871" s="204"/>
      <c r="HHU871" s="204"/>
      <c r="HHV871" s="204"/>
      <c r="HHW871" s="204"/>
      <c r="HHX871" s="204"/>
      <c r="HHY871" s="204"/>
      <c r="HHZ871" s="204"/>
      <c r="HIA871" s="204"/>
      <c r="HIB871" s="204"/>
      <c r="HIC871" s="204"/>
      <c r="HID871" s="204"/>
      <c r="HIE871" s="204"/>
      <c r="HIF871" s="204"/>
      <c r="HIG871" s="204"/>
      <c r="HIH871" s="204"/>
      <c r="HII871" s="204"/>
      <c r="HIJ871" s="204"/>
      <c r="HIK871" s="204"/>
      <c r="HIL871" s="204"/>
      <c r="HIM871" s="204"/>
      <c r="HIN871" s="204"/>
      <c r="HIO871" s="204"/>
      <c r="HIP871" s="204"/>
      <c r="HIQ871" s="204"/>
      <c r="HIR871" s="204"/>
      <c r="HIS871" s="204"/>
      <c r="HIT871" s="204"/>
      <c r="HIU871" s="204"/>
      <c r="HIV871" s="204"/>
      <c r="HIW871" s="204"/>
      <c r="HIX871" s="204"/>
      <c r="HIY871" s="204"/>
      <c r="HIZ871" s="204"/>
      <c r="HJA871" s="204"/>
      <c r="HJB871" s="204"/>
      <c r="HJC871" s="204"/>
      <c r="HJD871" s="204"/>
      <c r="HJE871" s="204"/>
      <c r="HJF871" s="204"/>
      <c r="HJG871" s="204"/>
      <c r="HJH871" s="204"/>
      <c r="HJI871" s="204"/>
      <c r="HJJ871" s="204"/>
      <c r="HJK871" s="204"/>
      <c r="HJL871" s="204"/>
      <c r="HJM871" s="204"/>
      <c r="HJN871" s="204"/>
      <c r="HJO871" s="204"/>
      <c r="HJP871" s="204"/>
      <c r="HJQ871" s="204"/>
      <c r="HJR871" s="204"/>
      <c r="HJS871" s="204"/>
      <c r="HJT871" s="204"/>
      <c r="HJU871" s="204"/>
      <c r="HJV871" s="204"/>
      <c r="HJW871" s="204"/>
      <c r="HJX871" s="204"/>
      <c r="HJY871" s="204"/>
      <c r="HJZ871" s="204"/>
      <c r="HKA871" s="204"/>
      <c r="HKB871" s="204"/>
      <c r="HKC871" s="204"/>
      <c r="HKD871" s="204"/>
      <c r="HKE871" s="204"/>
      <c r="HKF871" s="204"/>
      <c r="HKG871" s="204"/>
      <c r="HKH871" s="204"/>
      <c r="HKI871" s="204"/>
      <c r="HKJ871" s="204"/>
      <c r="HKK871" s="204"/>
      <c r="HKL871" s="204"/>
      <c r="HKM871" s="204"/>
      <c r="HKN871" s="204"/>
      <c r="HKO871" s="204"/>
      <c r="HKP871" s="204"/>
      <c r="HKQ871" s="204"/>
      <c r="HKR871" s="204"/>
      <c r="HKS871" s="204"/>
      <c r="HKT871" s="204"/>
      <c r="HKU871" s="204"/>
      <c r="HKV871" s="204"/>
      <c r="HKW871" s="204"/>
      <c r="HKX871" s="204"/>
      <c r="HKY871" s="204"/>
      <c r="HKZ871" s="204"/>
      <c r="HLA871" s="204"/>
      <c r="HLB871" s="204"/>
      <c r="HLC871" s="204"/>
      <c r="HLD871" s="204"/>
      <c r="HLE871" s="204"/>
      <c r="HLF871" s="204"/>
      <c r="HLG871" s="204"/>
      <c r="HLH871" s="204"/>
      <c r="HLI871" s="204"/>
      <c r="HLJ871" s="204"/>
      <c r="HLK871" s="204"/>
      <c r="HLL871" s="204"/>
      <c r="HLM871" s="204"/>
      <c r="HLN871" s="204"/>
      <c r="HLO871" s="204"/>
      <c r="HLP871" s="204"/>
      <c r="HLQ871" s="204"/>
      <c r="HLR871" s="204"/>
      <c r="HLS871" s="204"/>
      <c r="HLT871" s="204"/>
      <c r="HLU871" s="204"/>
      <c r="HLV871" s="204"/>
      <c r="HLW871" s="204"/>
      <c r="HLX871" s="204"/>
      <c r="HLY871" s="204"/>
      <c r="HLZ871" s="204"/>
      <c r="HMA871" s="204"/>
      <c r="HMB871" s="204"/>
      <c r="HMC871" s="204"/>
      <c r="HMD871" s="204"/>
      <c r="HME871" s="204"/>
      <c r="HMF871" s="204"/>
      <c r="HMG871" s="204"/>
      <c r="HMH871" s="204"/>
      <c r="HMI871" s="204"/>
      <c r="HMJ871" s="204"/>
      <c r="HMK871" s="204"/>
      <c r="HML871" s="204"/>
      <c r="HMM871" s="204"/>
      <c r="HMN871" s="204"/>
      <c r="HMO871" s="204"/>
      <c r="HMP871" s="204"/>
      <c r="HMQ871" s="204"/>
      <c r="HMR871" s="204"/>
      <c r="HMS871" s="204"/>
      <c r="HMT871" s="204"/>
      <c r="HMU871" s="204"/>
      <c r="HMV871" s="204"/>
      <c r="HMW871" s="204"/>
      <c r="HMX871" s="204"/>
      <c r="HMY871" s="204"/>
      <c r="HMZ871" s="204"/>
      <c r="HNA871" s="204"/>
      <c r="HNB871" s="204"/>
      <c r="HNC871" s="204"/>
      <c r="HND871" s="204"/>
      <c r="HNE871" s="204"/>
      <c r="HNF871" s="204"/>
      <c r="HNG871" s="204"/>
      <c r="HNH871" s="204"/>
      <c r="HNI871" s="204"/>
      <c r="HNJ871" s="204"/>
      <c r="HNK871" s="204"/>
      <c r="HNL871" s="204"/>
      <c r="HNM871" s="204"/>
      <c r="HNN871" s="204"/>
      <c r="HNO871" s="204"/>
      <c r="HNP871" s="204"/>
      <c r="HNQ871" s="204"/>
      <c r="HNR871" s="204"/>
      <c r="HNS871" s="204"/>
      <c r="HNT871" s="204"/>
      <c r="HNU871" s="204"/>
      <c r="HNV871" s="204"/>
      <c r="HNW871" s="204"/>
      <c r="HNX871" s="204"/>
      <c r="HNY871" s="204"/>
      <c r="HNZ871" s="204"/>
      <c r="HOA871" s="204"/>
      <c r="HOB871" s="204"/>
      <c r="HOC871" s="204"/>
      <c r="HOD871" s="204"/>
      <c r="HOE871" s="204"/>
      <c r="HOF871" s="204"/>
      <c r="HOG871" s="204"/>
      <c r="HOH871" s="204"/>
      <c r="HOI871" s="204"/>
      <c r="HOJ871" s="204"/>
      <c r="HOK871" s="204"/>
      <c r="HOL871" s="204"/>
      <c r="HOM871" s="204"/>
      <c r="HON871" s="204"/>
      <c r="HOO871" s="204"/>
      <c r="HOP871" s="204"/>
      <c r="HOQ871" s="204"/>
      <c r="HOR871" s="204"/>
      <c r="HOS871" s="204"/>
      <c r="HOT871" s="204"/>
      <c r="HOU871" s="204"/>
      <c r="HOV871" s="204"/>
      <c r="HOW871" s="204"/>
      <c r="HOX871" s="204"/>
      <c r="HOY871" s="204"/>
      <c r="HOZ871" s="204"/>
      <c r="HPA871" s="204"/>
      <c r="HPB871" s="204"/>
      <c r="HPC871" s="204"/>
      <c r="HPD871" s="204"/>
      <c r="HPE871" s="204"/>
      <c r="HPF871" s="204"/>
      <c r="HPG871" s="204"/>
      <c r="HPH871" s="204"/>
      <c r="HPI871" s="204"/>
      <c r="HPJ871" s="204"/>
      <c r="HPK871" s="204"/>
      <c r="HPL871" s="204"/>
      <c r="HPM871" s="204"/>
      <c r="HPN871" s="204"/>
      <c r="HPO871" s="204"/>
      <c r="HPP871" s="204"/>
      <c r="HPQ871" s="204"/>
      <c r="HPR871" s="204"/>
      <c r="HPS871" s="204"/>
      <c r="HPT871" s="204"/>
      <c r="HPU871" s="204"/>
      <c r="HPV871" s="204"/>
      <c r="HPW871" s="204"/>
      <c r="HPX871" s="204"/>
      <c r="HPY871" s="204"/>
      <c r="HPZ871" s="204"/>
      <c r="HQA871" s="204"/>
      <c r="HQB871" s="204"/>
      <c r="HQC871" s="204"/>
      <c r="HQD871" s="204"/>
      <c r="HQE871" s="204"/>
      <c r="HQF871" s="204"/>
      <c r="HQG871" s="204"/>
      <c r="HQH871" s="204"/>
      <c r="HQI871" s="204"/>
      <c r="HQJ871" s="204"/>
      <c r="HQK871" s="204"/>
      <c r="HQL871" s="204"/>
      <c r="HQM871" s="204"/>
      <c r="HQN871" s="204"/>
      <c r="HQO871" s="204"/>
      <c r="HQP871" s="204"/>
      <c r="HQQ871" s="204"/>
      <c r="HQR871" s="204"/>
      <c r="HQS871" s="204"/>
      <c r="HQT871" s="204"/>
      <c r="HQU871" s="204"/>
      <c r="HQV871" s="204"/>
      <c r="HQW871" s="204"/>
      <c r="HQX871" s="204"/>
      <c r="HQY871" s="204"/>
      <c r="HQZ871" s="204"/>
      <c r="HRA871" s="204"/>
      <c r="HRB871" s="204"/>
      <c r="HRC871" s="204"/>
      <c r="HRD871" s="204"/>
      <c r="HRE871" s="204"/>
      <c r="HRF871" s="204"/>
      <c r="HRG871" s="204"/>
      <c r="HRH871" s="204"/>
      <c r="HRI871" s="204"/>
      <c r="HRJ871" s="204"/>
      <c r="HRK871" s="204"/>
      <c r="HRL871" s="204"/>
      <c r="HRM871" s="204"/>
      <c r="HRN871" s="204"/>
      <c r="HRO871" s="204"/>
      <c r="HRP871" s="204"/>
      <c r="HRQ871" s="204"/>
      <c r="HRR871" s="204"/>
      <c r="HRS871" s="204"/>
      <c r="HRT871" s="204"/>
      <c r="HRU871" s="204"/>
      <c r="HRV871" s="204"/>
      <c r="HRW871" s="204"/>
      <c r="HRX871" s="204"/>
      <c r="HRY871" s="204"/>
      <c r="HRZ871" s="204"/>
      <c r="HSA871" s="204"/>
      <c r="HSB871" s="204"/>
      <c r="HSC871" s="204"/>
      <c r="HSD871" s="204"/>
      <c r="HSE871" s="204"/>
      <c r="HSF871" s="204"/>
      <c r="HSG871" s="204"/>
      <c r="HSH871" s="204"/>
      <c r="HSI871" s="204"/>
      <c r="HSJ871" s="204"/>
      <c r="HSK871" s="204"/>
      <c r="HSL871" s="204"/>
      <c r="HSM871" s="204"/>
      <c r="HSN871" s="204"/>
      <c r="HSO871" s="204"/>
      <c r="HSP871" s="204"/>
      <c r="HSQ871" s="204"/>
      <c r="HSR871" s="204"/>
      <c r="HSS871" s="204"/>
      <c r="HST871" s="204"/>
      <c r="HSU871" s="204"/>
      <c r="HSV871" s="204"/>
      <c r="HSW871" s="204"/>
      <c r="HSX871" s="204"/>
      <c r="HSY871" s="204"/>
      <c r="HSZ871" s="204"/>
      <c r="HTA871" s="204"/>
      <c r="HTB871" s="204"/>
      <c r="HTC871" s="204"/>
      <c r="HTD871" s="204"/>
      <c r="HTE871" s="204"/>
      <c r="HTF871" s="204"/>
      <c r="HTG871" s="204"/>
      <c r="HTH871" s="204"/>
      <c r="HTI871" s="204"/>
      <c r="HTJ871" s="204"/>
      <c r="HTK871" s="204"/>
      <c r="HTL871" s="204"/>
      <c r="HTM871" s="204"/>
      <c r="HTN871" s="204"/>
      <c r="HTO871" s="204"/>
      <c r="HTP871" s="204"/>
      <c r="HTQ871" s="204"/>
      <c r="HTR871" s="204"/>
      <c r="HTS871" s="204"/>
      <c r="HTT871" s="204"/>
      <c r="HTU871" s="204"/>
      <c r="HTV871" s="204"/>
      <c r="HTW871" s="204"/>
      <c r="HTX871" s="204"/>
      <c r="HTY871" s="204"/>
      <c r="HTZ871" s="204"/>
      <c r="HUA871" s="204"/>
      <c r="HUB871" s="204"/>
      <c r="HUC871" s="204"/>
      <c r="HUD871" s="204"/>
      <c r="HUE871" s="204"/>
      <c r="HUF871" s="204"/>
      <c r="HUG871" s="204"/>
      <c r="HUH871" s="204"/>
      <c r="HUI871" s="204"/>
      <c r="HUJ871" s="204"/>
      <c r="HUK871" s="204"/>
      <c r="HUL871" s="204"/>
      <c r="HUM871" s="204"/>
      <c r="HUN871" s="204"/>
      <c r="HUO871" s="204"/>
      <c r="HUP871" s="204"/>
      <c r="HUQ871" s="204"/>
      <c r="HUR871" s="204"/>
      <c r="HUS871" s="204"/>
      <c r="HUT871" s="204"/>
      <c r="HUU871" s="204"/>
      <c r="HUV871" s="204"/>
      <c r="HUW871" s="204"/>
      <c r="HUX871" s="204"/>
      <c r="HUY871" s="204"/>
      <c r="HUZ871" s="204"/>
      <c r="HVA871" s="204"/>
      <c r="HVB871" s="204"/>
      <c r="HVC871" s="204"/>
      <c r="HVD871" s="204"/>
      <c r="HVE871" s="204"/>
      <c r="HVF871" s="204"/>
      <c r="HVG871" s="204"/>
      <c r="HVH871" s="204"/>
      <c r="HVI871" s="204"/>
      <c r="HVJ871" s="204"/>
      <c r="HVK871" s="204"/>
      <c r="HVL871" s="204"/>
      <c r="HVM871" s="204"/>
      <c r="HVN871" s="204"/>
      <c r="HVO871" s="204"/>
      <c r="HVP871" s="204"/>
      <c r="HVQ871" s="204"/>
      <c r="HVR871" s="204"/>
      <c r="HVS871" s="204"/>
      <c r="HVT871" s="204"/>
      <c r="HVU871" s="204"/>
      <c r="HVV871" s="204"/>
      <c r="HVW871" s="204"/>
      <c r="HVX871" s="204"/>
      <c r="HVY871" s="204"/>
      <c r="HVZ871" s="204"/>
      <c r="HWA871" s="204"/>
      <c r="HWB871" s="204"/>
      <c r="HWC871" s="204"/>
      <c r="HWD871" s="204"/>
      <c r="HWE871" s="204"/>
      <c r="HWF871" s="204"/>
      <c r="HWG871" s="204"/>
      <c r="HWH871" s="204"/>
      <c r="HWI871" s="204"/>
      <c r="HWJ871" s="204"/>
      <c r="HWK871" s="204"/>
      <c r="HWL871" s="204"/>
      <c r="HWM871" s="204"/>
      <c r="HWN871" s="204"/>
      <c r="HWO871" s="204"/>
      <c r="HWP871" s="204"/>
      <c r="HWQ871" s="204"/>
      <c r="HWR871" s="204"/>
      <c r="HWS871" s="204"/>
      <c r="HWT871" s="204"/>
      <c r="HWU871" s="204"/>
      <c r="HWV871" s="204"/>
      <c r="HWW871" s="204"/>
      <c r="HWX871" s="204"/>
      <c r="HWY871" s="204"/>
      <c r="HWZ871" s="204"/>
      <c r="HXA871" s="204"/>
      <c r="HXB871" s="204"/>
      <c r="HXC871" s="204"/>
      <c r="HXD871" s="204"/>
      <c r="HXE871" s="204"/>
      <c r="HXF871" s="204"/>
      <c r="HXG871" s="204"/>
      <c r="HXH871" s="204"/>
      <c r="HXI871" s="204"/>
      <c r="HXJ871" s="204"/>
      <c r="HXK871" s="204"/>
      <c r="HXL871" s="204"/>
      <c r="HXM871" s="204"/>
      <c r="HXN871" s="204"/>
      <c r="HXO871" s="204"/>
      <c r="HXP871" s="204"/>
      <c r="HXQ871" s="204"/>
      <c r="HXR871" s="204"/>
      <c r="HXS871" s="204"/>
      <c r="HXT871" s="204"/>
      <c r="HXU871" s="204"/>
      <c r="HXV871" s="204"/>
      <c r="HXW871" s="204"/>
      <c r="HXX871" s="204"/>
      <c r="HXY871" s="204"/>
      <c r="HXZ871" s="204"/>
      <c r="HYA871" s="204"/>
      <c r="HYB871" s="204"/>
      <c r="HYC871" s="204"/>
      <c r="HYD871" s="204"/>
      <c r="HYE871" s="204"/>
      <c r="HYF871" s="204"/>
      <c r="HYG871" s="204"/>
      <c r="HYH871" s="204"/>
      <c r="HYI871" s="204"/>
      <c r="HYJ871" s="204"/>
      <c r="HYK871" s="204"/>
      <c r="HYL871" s="204"/>
      <c r="HYM871" s="204"/>
      <c r="HYN871" s="204"/>
      <c r="HYO871" s="204"/>
      <c r="HYP871" s="204"/>
      <c r="HYQ871" s="204"/>
      <c r="HYR871" s="204"/>
      <c r="HYS871" s="204"/>
      <c r="HYT871" s="204"/>
      <c r="HYU871" s="204"/>
      <c r="HYV871" s="204"/>
      <c r="HYW871" s="204"/>
      <c r="HYX871" s="204"/>
      <c r="HYY871" s="204"/>
      <c r="HYZ871" s="204"/>
      <c r="HZA871" s="204"/>
      <c r="HZB871" s="204"/>
      <c r="HZC871" s="204"/>
      <c r="HZD871" s="204"/>
      <c r="HZE871" s="204"/>
      <c r="HZF871" s="204"/>
      <c r="HZG871" s="204"/>
      <c r="HZH871" s="204"/>
      <c r="HZI871" s="204"/>
      <c r="HZJ871" s="204"/>
      <c r="HZK871" s="204"/>
      <c r="HZL871" s="204"/>
      <c r="HZM871" s="204"/>
      <c r="HZN871" s="204"/>
      <c r="HZO871" s="204"/>
      <c r="HZP871" s="204"/>
      <c r="HZQ871" s="204"/>
      <c r="HZR871" s="204"/>
      <c r="HZS871" s="204"/>
      <c r="HZT871" s="204"/>
      <c r="HZU871" s="204"/>
      <c r="HZV871" s="204"/>
      <c r="HZW871" s="204"/>
      <c r="HZX871" s="204"/>
      <c r="HZY871" s="204"/>
      <c r="HZZ871" s="204"/>
      <c r="IAA871" s="204"/>
      <c r="IAB871" s="204"/>
      <c r="IAC871" s="204"/>
      <c r="IAD871" s="204"/>
      <c r="IAE871" s="204"/>
      <c r="IAF871" s="204"/>
      <c r="IAG871" s="204"/>
      <c r="IAH871" s="204"/>
      <c r="IAI871" s="204"/>
      <c r="IAJ871" s="204"/>
      <c r="IAK871" s="204"/>
      <c r="IAL871" s="204"/>
      <c r="IAM871" s="204"/>
      <c r="IAN871" s="204"/>
      <c r="IAO871" s="204"/>
      <c r="IAP871" s="204"/>
      <c r="IAQ871" s="204"/>
      <c r="IAR871" s="204"/>
      <c r="IAS871" s="204"/>
      <c r="IAT871" s="204"/>
      <c r="IAU871" s="204"/>
      <c r="IAV871" s="204"/>
      <c r="IAW871" s="204"/>
      <c r="IAX871" s="204"/>
      <c r="IAY871" s="204"/>
      <c r="IAZ871" s="204"/>
      <c r="IBA871" s="204"/>
      <c r="IBB871" s="204"/>
      <c r="IBC871" s="204"/>
      <c r="IBD871" s="204"/>
      <c r="IBE871" s="204"/>
      <c r="IBF871" s="204"/>
      <c r="IBG871" s="204"/>
      <c r="IBH871" s="204"/>
      <c r="IBI871" s="204"/>
      <c r="IBJ871" s="204"/>
      <c r="IBK871" s="204"/>
      <c r="IBL871" s="204"/>
      <c r="IBM871" s="204"/>
      <c r="IBN871" s="204"/>
      <c r="IBO871" s="204"/>
      <c r="IBP871" s="204"/>
      <c r="IBQ871" s="204"/>
      <c r="IBR871" s="204"/>
      <c r="IBS871" s="204"/>
      <c r="IBT871" s="204"/>
      <c r="IBU871" s="204"/>
      <c r="IBV871" s="204"/>
      <c r="IBW871" s="204"/>
      <c r="IBX871" s="204"/>
      <c r="IBY871" s="204"/>
      <c r="IBZ871" s="204"/>
      <c r="ICA871" s="204"/>
      <c r="ICB871" s="204"/>
      <c r="ICC871" s="204"/>
      <c r="ICD871" s="204"/>
      <c r="ICE871" s="204"/>
      <c r="ICF871" s="204"/>
      <c r="ICG871" s="204"/>
      <c r="ICH871" s="204"/>
      <c r="ICI871" s="204"/>
      <c r="ICJ871" s="204"/>
      <c r="ICK871" s="204"/>
      <c r="ICL871" s="204"/>
      <c r="ICM871" s="204"/>
      <c r="ICN871" s="204"/>
      <c r="ICO871" s="204"/>
      <c r="ICP871" s="204"/>
      <c r="ICQ871" s="204"/>
      <c r="ICR871" s="204"/>
      <c r="ICS871" s="204"/>
      <c r="ICT871" s="204"/>
      <c r="ICU871" s="204"/>
      <c r="ICV871" s="204"/>
      <c r="ICW871" s="204"/>
      <c r="ICX871" s="204"/>
      <c r="ICY871" s="204"/>
      <c r="ICZ871" s="204"/>
      <c r="IDA871" s="204"/>
      <c r="IDB871" s="204"/>
      <c r="IDC871" s="204"/>
      <c r="IDD871" s="204"/>
      <c r="IDE871" s="204"/>
      <c r="IDF871" s="204"/>
      <c r="IDG871" s="204"/>
      <c r="IDH871" s="204"/>
      <c r="IDI871" s="204"/>
      <c r="IDJ871" s="204"/>
      <c r="IDK871" s="204"/>
      <c r="IDL871" s="204"/>
      <c r="IDM871" s="204"/>
      <c r="IDN871" s="204"/>
      <c r="IDO871" s="204"/>
      <c r="IDP871" s="204"/>
      <c r="IDQ871" s="204"/>
      <c r="IDR871" s="204"/>
      <c r="IDS871" s="204"/>
      <c r="IDT871" s="204"/>
      <c r="IDU871" s="204"/>
      <c r="IDV871" s="204"/>
      <c r="IDW871" s="204"/>
      <c r="IDX871" s="204"/>
      <c r="IDY871" s="204"/>
      <c r="IDZ871" s="204"/>
      <c r="IEA871" s="204"/>
      <c r="IEB871" s="204"/>
      <c r="IEC871" s="204"/>
      <c r="IED871" s="204"/>
      <c r="IEE871" s="204"/>
      <c r="IEF871" s="204"/>
      <c r="IEG871" s="204"/>
      <c r="IEH871" s="204"/>
      <c r="IEI871" s="204"/>
      <c r="IEJ871" s="204"/>
      <c r="IEK871" s="204"/>
      <c r="IEL871" s="204"/>
      <c r="IEM871" s="204"/>
      <c r="IEN871" s="204"/>
      <c r="IEO871" s="204"/>
      <c r="IEP871" s="204"/>
      <c r="IEQ871" s="204"/>
      <c r="IER871" s="204"/>
      <c r="IES871" s="204"/>
      <c r="IET871" s="204"/>
      <c r="IEU871" s="204"/>
      <c r="IEV871" s="204"/>
      <c r="IEW871" s="204"/>
      <c r="IEX871" s="204"/>
      <c r="IEY871" s="204"/>
      <c r="IEZ871" s="204"/>
      <c r="IFA871" s="204"/>
      <c r="IFB871" s="204"/>
      <c r="IFC871" s="204"/>
      <c r="IFD871" s="204"/>
      <c r="IFE871" s="204"/>
      <c r="IFF871" s="204"/>
      <c r="IFG871" s="204"/>
      <c r="IFH871" s="204"/>
      <c r="IFI871" s="204"/>
      <c r="IFJ871" s="204"/>
      <c r="IFK871" s="204"/>
      <c r="IFL871" s="204"/>
      <c r="IFM871" s="204"/>
      <c r="IFN871" s="204"/>
      <c r="IFO871" s="204"/>
      <c r="IFP871" s="204"/>
      <c r="IFQ871" s="204"/>
      <c r="IFR871" s="204"/>
      <c r="IFS871" s="204"/>
      <c r="IFT871" s="204"/>
      <c r="IFU871" s="204"/>
      <c r="IFV871" s="204"/>
      <c r="IFW871" s="204"/>
      <c r="IFX871" s="204"/>
      <c r="IFY871" s="204"/>
      <c r="IFZ871" s="204"/>
      <c r="IGA871" s="204"/>
      <c r="IGB871" s="204"/>
      <c r="IGC871" s="204"/>
      <c r="IGD871" s="204"/>
      <c r="IGE871" s="204"/>
      <c r="IGF871" s="204"/>
      <c r="IGG871" s="204"/>
      <c r="IGH871" s="204"/>
      <c r="IGI871" s="204"/>
      <c r="IGJ871" s="204"/>
      <c r="IGK871" s="204"/>
      <c r="IGL871" s="204"/>
      <c r="IGM871" s="204"/>
      <c r="IGN871" s="204"/>
      <c r="IGO871" s="204"/>
      <c r="IGP871" s="204"/>
      <c r="IGQ871" s="204"/>
      <c r="IGR871" s="204"/>
      <c r="IGS871" s="204"/>
      <c r="IGT871" s="204"/>
      <c r="IGU871" s="204"/>
      <c r="IGV871" s="204"/>
      <c r="IGW871" s="204"/>
      <c r="IGX871" s="204"/>
      <c r="IGY871" s="204"/>
      <c r="IGZ871" s="204"/>
      <c r="IHA871" s="204"/>
      <c r="IHB871" s="204"/>
      <c r="IHC871" s="204"/>
      <c r="IHD871" s="204"/>
      <c r="IHE871" s="204"/>
      <c r="IHF871" s="204"/>
      <c r="IHG871" s="204"/>
      <c r="IHH871" s="204"/>
      <c r="IHI871" s="204"/>
      <c r="IHJ871" s="204"/>
      <c r="IHK871" s="204"/>
      <c r="IHL871" s="204"/>
      <c r="IHM871" s="204"/>
      <c r="IHN871" s="204"/>
      <c r="IHO871" s="204"/>
      <c r="IHP871" s="204"/>
      <c r="IHQ871" s="204"/>
      <c r="IHR871" s="204"/>
      <c r="IHS871" s="204"/>
      <c r="IHT871" s="204"/>
      <c r="IHU871" s="204"/>
      <c r="IHV871" s="204"/>
      <c r="IHW871" s="204"/>
      <c r="IHX871" s="204"/>
      <c r="IHY871" s="204"/>
      <c r="IHZ871" s="204"/>
      <c r="IIA871" s="204"/>
      <c r="IIB871" s="204"/>
      <c r="IIC871" s="204"/>
      <c r="IID871" s="204"/>
      <c r="IIE871" s="204"/>
      <c r="IIF871" s="204"/>
      <c r="IIG871" s="204"/>
      <c r="IIH871" s="204"/>
      <c r="III871" s="204"/>
      <c r="IIJ871" s="204"/>
      <c r="IIK871" s="204"/>
      <c r="IIL871" s="204"/>
      <c r="IIM871" s="204"/>
      <c r="IIN871" s="204"/>
      <c r="IIO871" s="204"/>
      <c r="IIP871" s="204"/>
      <c r="IIQ871" s="204"/>
      <c r="IIR871" s="204"/>
      <c r="IIS871" s="204"/>
      <c r="IIT871" s="204"/>
      <c r="IIU871" s="204"/>
      <c r="IIV871" s="204"/>
      <c r="IIW871" s="204"/>
      <c r="IIX871" s="204"/>
      <c r="IIY871" s="204"/>
      <c r="IIZ871" s="204"/>
      <c r="IJA871" s="204"/>
      <c r="IJB871" s="204"/>
      <c r="IJC871" s="204"/>
      <c r="IJD871" s="204"/>
      <c r="IJE871" s="204"/>
      <c r="IJF871" s="204"/>
      <c r="IJG871" s="204"/>
      <c r="IJH871" s="204"/>
      <c r="IJI871" s="204"/>
      <c r="IJJ871" s="204"/>
      <c r="IJK871" s="204"/>
      <c r="IJL871" s="204"/>
      <c r="IJM871" s="204"/>
      <c r="IJN871" s="204"/>
      <c r="IJO871" s="204"/>
      <c r="IJP871" s="204"/>
      <c r="IJQ871" s="204"/>
      <c r="IJR871" s="204"/>
      <c r="IJS871" s="204"/>
      <c r="IJT871" s="204"/>
      <c r="IJU871" s="204"/>
      <c r="IJV871" s="204"/>
      <c r="IJW871" s="204"/>
      <c r="IJX871" s="204"/>
      <c r="IJY871" s="204"/>
      <c r="IJZ871" s="204"/>
      <c r="IKA871" s="204"/>
      <c r="IKB871" s="204"/>
      <c r="IKC871" s="204"/>
      <c r="IKD871" s="204"/>
      <c r="IKE871" s="204"/>
      <c r="IKF871" s="204"/>
      <c r="IKG871" s="204"/>
      <c r="IKH871" s="204"/>
      <c r="IKI871" s="204"/>
      <c r="IKJ871" s="204"/>
      <c r="IKK871" s="204"/>
      <c r="IKL871" s="204"/>
      <c r="IKM871" s="204"/>
      <c r="IKN871" s="204"/>
      <c r="IKO871" s="204"/>
      <c r="IKP871" s="204"/>
      <c r="IKQ871" s="204"/>
      <c r="IKR871" s="204"/>
      <c r="IKS871" s="204"/>
      <c r="IKT871" s="204"/>
      <c r="IKU871" s="204"/>
      <c r="IKV871" s="204"/>
      <c r="IKW871" s="204"/>
      <c r="IKX871" s="204"/>
      <c r="IKY871" s="204"/>
      <c r="IKZ871" s="204"/>
      <c r="ILA871" s="204"/>
      <c r="ILB871" s="204"/>
      <c r="ILC871" s="204"/>
      <c r="ILD871" s="204"/>
      <c r="ILE871" s="204"/>
      <c r="ILF871" s="204"/>
      <c r="ILG871" s="204"/>
      <c r="ILH871" s="204"/>
      <c r="ILI871" s="204"/>
      <c r="ILJ871" s="204"/>
      <c r="ILK871" s="204"/>
      <c r="ILL871" s="204"/>
      <c r="ILM871" s="204"/>
      <c r="ILN871" s="204"/>
      <c r="ILO871" s="204"/>
      <c r="ILP871" s="204"/>
      <c r="ILQ871" s="204"/>
      <c r="ILR871" s="204"/>
      <c r="ILS871" s="204"/>
      <c r="ILT871" s="204"/>
      <c r="ILU871" s="204"/>
      <c r="ILV871" s="204"/>
      <c r="ILW871" s="204"/>
      <c r="ILX871" s="204"/>
      <c r="ILY871" s="204"/>
      <c r="ILZ871" s="204"/>
      <c r="IMA871" s="204"/>
      <c r="IMB871" s="204"/>
      <c r="IMC871" s="204"/>
      <c r="IMD871" s="204"/>
      <c r="IME871" s="204"/>
      <c r="IMF871" s="204"/>
      <c r="IMG871" s="204"/>
      <c r="IMH871" s="204"/>
      <c r="IMI871" s="204"/>
      <c r="IMJ871" s="204"/>
      <c r="IMK871" s="204"/>
      <c r="IML871" s="204"/>
      <c r="IMM871" s="204"/>
      <c r="IMN871" s="204"/>
      <c r="IMO871" s="204"/>
      <c r="IMP871" s="204"/>
      <c r="IMQ871" s="204"/>
      <c r="IMR871" s="204"/>
      <c r="IMS871" s="204"/>
      <c r="IMT871" s="204"/>
      <c r="IMU871" s="204"/>
      <c r="IMV871" s="204"/>
      <c r="IMW871" s="204"/>
      <c r="IMX871" s="204"/>
      <c r="IMY871" s="204"/>
      <c r="IMZ871" s="204"/>
      <c r="INA871" s="204"/>
      <c r="INB871" s="204"/>
      <c r="INC871" s="204"/>
      <c r="IND871" s="204"/>
      <c r="INE871" s="204"/>
      <c r="INF871" s="204"/>
      <c r="ING871" s="204"/>
      <c r="INH871" s="204"/>
      <c r="INI871" s="204"/>
      <c r="INJ871" s="204"/>
      <c r="INK871" s="204"/>
      <c r="INL871" s="204"/>
      <c r="INM871" s="204"/>
      <c r="INN871" s="204"/>
      <c r="INO871" s="204"/>
      <c r="INP871" s="204"/>
      <c r="INQ871" s="204"/>
      <c r="INR871" s="204"/>
      <c r="INS871" s="204"/>
      <c r="INT871" s="204"/>
      <c r="INU871" s="204"/>
      <c r="INV871" s="204"/>
      <c r="INW871" s="204"/>
      <c r="INX871" s="204"/>
      <c r="INY871" s="204"/>
      <c r="INZ871" s="204"/>
      <c r="IOA871" s="204"/>
      <c r="IOB871" s="204"/>
      <c r="IOC871" s="204"/>
      <c r="IOD871" s="204"/>
      <c r="IOE871" s="204"/>
      <c r="IOF871" s="204"/>
      <c r="IOG871" s="204"/>
      <c r="IOH871" s="204"/>
      <c r="IOI871" s="204"/>
      <c r="IOJ871" s="204"/>
      <c r="IOK871" s="204"/>
      <c r="IOL871" s="204"/>
      <c r="IOM871" s="204"/>
      <c r="ION871" s="204"/>
      <c r="IOO871" s="204"/>
      <c r="IOP871" s="204"/>
      <c r="IOQ871" s="204"/>
      <c r="IOR871" s="204"/>
      <c r="IOS871" s="204"/>
      <c r="IOT871" s="204"/>
      <c r="IOU871" s="204"/>
      <c r="IOV871" s="204"/>
      <c r="IOW871" s="204"/>
      <c r="IOX871" s="204"/>
      <c r="IOY871" s="204"/>
      <c r="IOZ871" s="204"/>
      <c r="IPA871" s="204"/>
      <c r="IPB871" s="204"/>
      <c r="IPC871" s="204"/>
      <c r="IPD871" s="204"/>
      <c r="IPE871" s="204"/>
      <c r="IPF871" s="204"/>
      <c r="IPG871" s="204"/>
      <c r="IPH871" s="204"/>
      <c r="IPI871" s="204"/>
      <c r="IPJ871" s="204"/>
      <c r="IPK871" s="204"/>
      <c r="IPL871" s="204"/>
      <c r="IPM871" s="204"/>
      <c r="IPN871" s="204"/>
      <c r="IPO871" s="204"/>
      <c r="IPP871" s="204"/>
      <c r="IPQ871" s="204"/>
      <c r="IPR871" s="204"/>
      <c r="IPS871" s="204"/>
      <c r="IPT871" s="204"/>
      <c r="IPU871" s="204"/>
      <c r="IPV871" s="204"/>
      <c r="IPW871" s="204"/>
      <c r="IPX871" s="204"/>
      <c r="IPY871" s="204"/>
      <c r="IPZ871" s="204"/>
      <c r="IQA871" s="204"/>
      <c r="IQB871" s="204"/>
      <c r="IQC871" s="204"/>
      <c r="IQD871" s="204"/>
      <c r="IQE871" s="204"/>
      <c r="IQF871" s="204"/>
      <c r="IQG871" s="204"/>
      <c r="IQH871" s="204"/>
      <c r="IQI871" s="204"/>
      <c r="IQJ871" s="204"/>
      <c r="IQK871" s="204"/>
      <c r="IQL871" s="204"/>
      <c r="IQM871" s="204"/>
      <c r="IQN871" s="204"/>
      <c r="IQO871" s="204"/>
      <c r="IQP871" s="204"/>
      <c r="IQQ871" s="204"/>
      <c r="IQR871" s="204"/>
      <c r="IQS871" s="204"/>
      <c r="IQT871" s="204"/>
      <c r="IQU871" s="204"/>
      <c r="IQV871" s="204"/>
      <c r="IQW871" s="204"/>
      <c r="IQX871" s="204"/>
      <c r="IQY871" s="204"/>
      <c r="IQZ871" s="204"/>
      <c r="IRA871" s="204"/>
      <c r="IRB871" s="204"/>
      <c r="IRC871" s="204"/>
      <c r="IRD871" s="204"/>
      <c r="IRE871" s="204"/>
      <c r="IRF871" s="204"/>
      <c r="IRG871" s="204"/>
      <c r="IRH871" s="204"/>
      <c r="IRI871" s="204"/>
      <c r="IRJ871" s="204"/>
      <c r="IRK871" s="204"/>
      <c r="IRL871" s="204"/>
      <c r="IRM871" s="204"/>
      <c r="IRN871" s="204"/>
      <c r="IRO871" s="204"/>
      <c r="IRP871" s="204"/>
      <c r="IRQ871" s="204"/>
      <c r="IRR871" s="204"/>
      <c r="IRS871" s="204"/>
      <c r="IRT871" s="204"/>
      <c r="IRU871" s="204"/>
      <c r="IRV871" s="204"/>
      <c r="IRW871" s="204"/>
      <c r="IRX871" s="204"/>
      <c r="IRY871" s="204"/>
      <c r="IRZ871" s="204"/>
      <c r="ISA871" s="204"/>
      <c r="ISB871" s="204"/>
      <c r="ISC871" s="204"/>
      <c r="ISD871" s="204"/>
      <c r="ISE871" s="204"/>
      <c r="ISF871" s="204"/>
      <c r="ISG871" s="204"/>
      <c r="ISH871" s="204"/>
      <c r="ISI871" s="204"/>
      <c r="ISJ871" s="204"/>
      <c r="ISK871" s="204"/>
      <c r="ISL871" s="204"/>
      <c r="ISM871" s="204"/>
      <c r="ISN871" s="204"/>
      <c r="ISO871" s="204"/>
      <c r="ISP871" s="204"/>
      <c r="ISQ871" s="204"/>
      <c r="ISR871" s="204"/>
      <c r="ISS871" s="204"/>
      <c r="IST871" s="204"/>
      <c r="ISU871" s="204"/>
      <c r="ISV871" s="204"/>
      <c r="ISW871" s="204"/>
      <c r="ISX871" s="204"/>
      <c r="ISY871" s="204"/>
      <c r="ISZ871" s="204"/>
      <c r="ITA871" s="204"/>
      <c r="ITB871" s="204"/>
      <c r="ITC871" s="204"/>
      <c r="ITD871" s="204"/>
      <c r="ITE871" s="204"/>
      <c r="ITF871" s="204"/>
      <c r="ITG871" s="204"/>
      <c r="ITH871" s="204"/>
      <c r="ITI871" s="204"/>
      <c r="ITJ871" s="204"/>
      <c r="ITK871" s="204"/>
      <c r="ITL871" s="204"/>
      <c r="ITM871" s="204"/>
      <c r="ITN871" s="204"/>
      <c r="ITO871" s="204"/>
      <c r="ITP871" s="204"/>
      <c r="ITQ871" s="204"/>
      <c r="ITR871" s="204"/>
      <c r="ITS871" s="204"/>
      <c r="ITT871" s="204"/>
      <c r="ITU871" s="204"/>
      <c r="ITV871" s="204"/>
      <c r="ITW871" s="204"/>
      <c r="ITX871" s="204"/>
      <c r="ITY871" s="204"/>
      <c r="ITZ871" s="204"/>
      <c r="IUA871" s="204"/>
      <c r="IUB871" s="204"/>
      <c r="IUC871" s="204"/>
      <c r="IUD871" s="204"/>
      <c r="IUE871" s="204"/>
      <c r="IUF871" s="204"/>
      <c r="IUG871" s="204"/>
      <c r="IUH871" s="204"/>
      <c r="IUI871" s="204"/>
      <c r="IUJ871" s="204"/>
      <c r="IUK871" s="204"/>
      <c r="IUL871" s="204"/>
      <c r="IUM871" s="204"/>
      <c r="IUN871" s="204"/>
      <c r="IUO871" s="204"/>
      <c r="IUP871" s="204"/>
      <c r="IUQ871" s="204"/>
      <c r="IUR871" s="204"/>
      <c r="IUS871" s="204"/>
      <c r="IUT871" s="204"/>
      <c r="IUU871" s="204"/>
      <c r="IUV871" s="204"/>
      <c r="IUW871" s="204"/>
      <c r="IUX871" s="204"/>
      <c r="IUY871" s="204"/>
      <c r="IUZ871" s="204"/>
      <c r="IVA871" s="204"/>
      <c r="IVB871" s="204"/>
      <c r="IVC871" s="204"/>
      <c r="IVD871" s="204"/>
      <c r="IVE871" s="204"/>
      <c r="IVF871" s="204"/>
      <c r="IVG871" s="204"/>
      <c r="IVH871" s="204"/>
      <c r="IVI871" s="204"/>
      <c r="IVJ871" s="204"/>
      <c r="IVK871" s="204"/>
      <c r="IVL871" s="204"/>
      <c r="IVM871" s="204"/>
      <c r="IVN871" s="204"/>
      <c r="IVO871" s="204"/>
      <c r="IVP871" s="204"/>
      <c r="IVQ871" s="204"/>
      <c r="IVR871" s="204"/>
      <c r="IVS871" s="204"/>
      <c r="IVT871" s="204"/>
      <c r="IVU871" s="204"/>
      <c r="IVV871" s="204"/>
      <c r="IVW871" s="204"/>
      <c r="IVX871" s="204"/>
      <c r="IVY871" s="204"/>
      <c r="IVZ871" s="204"/>
      <c r="IWA871" s="204"/>
      <c r="IWB871" s="204"/>
      <c r="IWC871" s="204"/>
      <c r="IWD871" s="204"/>
      <c r="IWE871" s="204"/>
      <c r="IWF871" s="204"/>
      <c r="IWG871" s="204"/>
      <c r="IWH871" s="204"/>
      <c r="IWI871" s="204"/>
      <c r="IWJ871" s="204"/>
      <c r="IWK871" s="204"/>
      <c r="IWL871" s="204"/>
      <c r="IWM871" s="204"/>
      <c r="IWN871" s="204"/>
      <c r="IWO871" s="204"/>
      <c r="IWP871" s="204"/>
      <c r="IWQ871" s="204"/>
      <c r="IWR871" s="204"/>
      <c r="IWS871" s="204"/>
      <c r="IWT871" s="204"/>
      <c r="IWU871" s="204"/>
      <c r="IWV871" s="204"/>
      <c r="IWW871" s="204"/>
      <c r="IWX871" s="204"/>
      <c r="IWY871" s="204"/>
      <c r="IWZ871" s="204"/>
      <c r="IXA871" s="204"/>
      <c r="IXB871" s="204"/>
      <c r="IXC871" s="204"/>
      <c r="IXD871" s="204"/>
      <c r="IXE871" s="204"/>
      <c r="IXF871" s="204"/>
      <c r="IXG871" s="204"/>
      <c r="IXH871" s="204"/>
      <c r="IXI871" s="204"/>
      <c r="IXJ871" s="204"/>
      <c r="IXK871" s="204"/>
      <c r="IXL871" s="204"/>
      <c r="IXM871" s="204"/>
      <c r="IXN871" s="204"/>
      <c r="IXO871" s="204"/>
      <c r="IXP871" s="204"/>
      <c r="IXQ871" s="204"/>
      <c r="IXR871" s="204"/>
      <c r="IXS871" s="204"/>
      <c r="IXT871" s="204"/>
      <c r="IXU871" s="204"/>
      <c r="IXV871" s="204"/>
      <c r="IXW871" s="204"/>
      <c r="IXX871" s="204"/>
      <c r="IXY871" s="204"/>
      <c r="IXZ871" s="204"/>
      <c r="IYA871" s="204"/>
      <c r="IYB871" s="204"/>
      <c r="IYC871" s="204"/>
      <c r="IYD871" s="204"/>
      <c r="IYE871" s="204"/>
      <c r="IYF871" s="204"/>
      <c r="IYG871" s="204"/>
      <c r="IYH871" s="204"/>
      <c r="IYI871" s="204"/>
      <c r="IYJ871" s="204"/>
      <c r="IYK871" s="204"/>
      <c r="IYL871" s="204"/>
      <c r="IYM871" s="204"/>
      <c r="IYN871" s="204"/>
      <c r="IYO871" s="204"/>
      <c r="IYP871" s="204"/>
      <c r="IYQ871" s="204"/>
      <c r="IYR871" s="204"/>
      <c r="IYS871" s="204"/>
      <c r="IYT871" s="204"/>
      <c r="IYU871" s="204"/>
      <c r="IYV871" s="204"/>
      <c r="IYW871" s="204"/>
      <c r="IYX871" s="204"/>
      <c r="IYY871" s="204"/>
      <c r="IYZ871" s="204"/>
      <c r="IZA871" s="204"/>
      <c r="IZB871" s="204"/>
      <c r="IZC871" s="204"/>
      <c r="IZD871" s="204"/>
      <c r="IZE871" s="204"/>
      <c r="IZF871" s="204"/>
      <c r="IZG871" s="204"/>
      <c r="IZH871" s="204"/>
      <c r="IZI871" s="204"/>
      <c r="IZJ871" s="204"/>
      <c r="IZK871" s="204"/>
      <c r="IZL871" s="204"/>
      <c r="IZM871" s="204"/>
      <c r="IZN871" s="204"/>
      <c r="IZO871" s="204"/>
      <c r="IZP871" s="204"/>
      <c r="IZQ871" s="204"/>
      <c r="IZR871" s="204"/>
      <c r="IZS871" s="204"/>
      <c r="IZT871" s="204"/>
      <c r="IZU871" s="204"/>
      <c r="IZV871" s="204"/>
      <c r="IZW871" s="204"/>
      <c r="IZX871" s="204"/>
      <c r="IZY871" s="204"/>
      <c r="IZZ871" s="204"/>
      <c r="JAA871" s="204"/>
      <c r="JAB871" s="204"/>
      <c r="JAC871" s="204"/>
      <c r="JAD871" s="204"/>
      <c r="JAE871" s="204"/>
      <c r="JAF871" s="204"/>
      <c r="JAG871" s="204"/>
      <c r="JAH871" s="204"/>
      <c r="JAI871" s="204"/>
      <c r="JAJ871" s="204"/>
      <c r="JAK871" s="204"/>
      <c r="JAL871" s="204"/>
      <c r="JAM871" s="204"/>
      <c r="JAN871" s="204"/>
      <c r="JAO871" s="204"/>
      <c r="JAP871" s="204"/>
      <c r="JAQ871" s="204"/>
      <c r="JAR871" s="204"/>
      <c r="JAS871" s="204"/>
      <c r="JAT871" s="204"/>
      <c r="JAU871" s="204"/>
      <c r="JAV871" s="204"/>
      <c r="JAW871" s="204"/>
      <c r="JAX871" s="204"/>
      <c r="JAY871" s="204"/>
      <c r="JAZ871" s="204"/>
      <c r="JBA871" s="204"/>
      <c r="JBB871" s="204"/>
      <c r="JBC871" s="204"/>
      <c r="JBD871" s="204"/>
      <c r="JBE871" s="204"/>
      <c r="JBF871" s="204"/>
      <c r="JBG871" s="204"/>
      <c r="JBH871" s="204"/>
      <c r="JBI871" s="204"/>
      <c r="JBJ871" s="204"/>
      <c r="JBK871" s="204"/>
      <c r="JBL871" s="204"/>
      <c r="JBM871" s="204"/>
      <c r="JBN871" s="204"/>
      <c r="JBO871" s="204"/>
      <c r="JBP871" s="204"/>
      <c r="JBQ871" s="204"/>
      <c r="JBR871" s="204"/>
      <c r="JBS871" s="204"/>
      <c r="JBT871" s="204"/>
      <c r="JBU871" s="204"/>
      <c r="JBV871" s="204"/>
      <c r="JBW871" s="204"/>
      <c r="JBX871" s="204"/>
      <c r="JBY871" s="204"/>
      <c r="JBZ871" s="204"/>
      <c r="JCA871" s="204"/>
      <c r="JCB871" s="204"/>
      <c r="JCC871" s="204"/>
      <c r="JCD871" s="204"/>
      <c r="JCE871" s="204"/>
      <c r="JCF871" s="204"/>
      <c r="JCG871" s="204"/>
      <c r="JCH871" s="204"/>
      <c r="JCI871" s="204"/>
      <c r="JCJ871" s="204"/>
      <c r="JCK871" s="204"/>
      <c r="JCL871" s="204"/>
      <c r="JCM871" s="204"/>
      <c r="JCN871" s="204"/>
      <c r="JCO871" s="204"/>
      <c r="JCP871" s="204"/>
      <c r="JCQ871" s="204"/>
      <c r="JCR871" s="204"/>
      <c r="JCS871" s="204"/>
      <c r="JCT871" s="204"/>
      <c r="JCU871" s="204"/>
      <c r="JCV871" s="204"/>
      <c r="JCW871" s="204"/>
      <c r="JCX871" s="204"/>
      <c r="JCY871" s="204"/>
      <c r="JCZ871" s="204"/>
      <c r="JDA871" s="204"/>
      <c r="JDB871" s="204"/>
      <c r="JDC871" s="204"/>
      <c r="JDD871" s="204"/>
      <c r="JDE871" s="204"/>
      <c r="JDF871" s="204"/>
      <c r="JDG871" s="204"/>
      <c r="JDH871" s="204"/>
      <c r="JDI871" s="204"/>
      <c r="JDJ871" s="204"/>
      <c r="JDK871" s="204"/>
      <c r="JDL871" s="204"/>
      <c r="JDM871" s="204"/>
      <c r="JDN871" s="204"/>
      <c r="JDO871" s="204"/>
      <c r="JDP871" s="204"/>
      <c r="JDQ871" s="204"/>
      <c r="JDR871" s="204"/>
      <c r="JDS871" s="204"/>
      <c r="JDT871" s="204"/>
      <c r="JDU871" s="204"/>
      <c r="JDV871" s="204"/>
      <c r="JDW871" s="204"/>
      <c r="JDX871" s="204"/>
      <c r="JDY871" s="204"/>
      <c r="JDZ871" s="204"/>
      <c r="JEA871" s="204"/>
      <c r="JEB871" s="204"/>
      <c r="JEC871" s="204"/>
      <c r="JED871" s="204"/>
      <c r="JEE871" s="204"/>
      <c r="JEF871" s="204"/>
      <c r="JEG871" s="204"/>
      <c r="JEH871" s="204"/>
      <c r="JEI871" s="204"/>
      <c r="JEJ871" s="204"/>
      <c r="JEK871" s="204"/>
      <c r="JEL871" s="204"/>
      <c r="JEM871" s="204"/>
      <c r="JEN871" s="204"/>
      <c r="JEO871" s="204"/>
      <c r="JEP871" s="204"/>
      <c r="JEQ871" s="204"/>
      <c r="JER871" s="204"/>
      <c r="JES871" s="204"/>
      <c r="JET871" s="204"/>
      <c r="JEU871" s="204"/>
      <c r="JEV871" s="204"/>
      <c r="JEW871" s="204"/>
      <c r="JEX871" s="204"/>
      <c r="JEY871" s="204"/>
      <c r="JEZ871" s="204"/>
      <c r="JFA871" s="204"/>
      <c r="JFB871" s="204"/>
      <c r="JFC871" s="204"/>
      <c r="JFD871" s="204"/>
      <c r="JFE871" s="204"/>
      <c r="JFF871" s="204"/>
      <c r="JFG871" s="204"/>
      <c r="JFH871" s="204"/>
      <c r="JFI871" s="204"/>
      <c r="JFJ871" s="204"/>
      <c r="JFK871" s="204"/>
      <c r="JFL871" s="204"/>
      <c r="JFM871" s="204"/>
      <c r="JFN871" s="204"/>
      <c r="JFO871" s="204"/>
      <c r="JFP871" s="204"/>
      <c r="JFQ871" s="204"/>
      <c r="JFR871" s="204"/>
      <c r="JFS871" s="204"/>
      <c r="JFT871" s="204"/>
      <c r="JFU871" s="204"/>
      <c r="JFV871" s="204"/>
      <c r="JFW871" s="204"/>
      <c r="JFX871" s="204"/>
      <c r="JFY871" s="204"/>
      <c r="JFZ871" s="204"/>
      <c r="JGA871" s="204"/>
      <c r="JGB871" s="204"/>
      <c r="JGC871" s="204"/>
      <c r="JGD871" s="204"/>
      <c r="JGE871" s="204"/>
      <c r="JGF871" s="204"/>
      <c r="JGG871" s="204"/>
      <c r="JGH871" s="204"/>
      <c r="JGI871" s="204"/>
      <c r="JGJ871" s="204"/>
      <c r="JGK871" s="204"/>
      <c r="JGL871" s="204"/>
      <c r="JGM871" s="204"/>
      <c r="JGN871" s="204"/>
      <c r="JGO871" s="204"/>
      <c r="JGP871" s="204"/>
      <c r="JGQ871" s="204"/>
      <c r="JGR871" s="204"/>
      <c r="JGS871" s="204"/>
      <c r="JGT871" s="204"/>
      <c r="JGU871" s="204"/>
      <c r="JGV871" s="204"/>
      <c r="JGW871" s="204"/>
      <c r="JGX871" s="204"/>
      <c r="JGY871" s="204"/>
      <c r="JGZ871" s="204"/>
      <c r="JHA871" s="204"/>
      <c r="JHB871" s="204"/>
      <c r="JHC871" s="204"/>
      <c r="JHD871" s="204"/>
      <c r="JHE871" s="204"/>
      <c r="JHF871" s="204"/>
      <c r="JHG871" s="204"/>
      <c r="JHH871" s="204"/>
      <c r="JHI871" s="204"/>
      <c r="JHJ871" s="204"/>
      <c r="JHK871" s="204"/>
      <c r="JHL871" s="204"/>
      <c r="JHM871" s="204"/>
      <c r="JHN871" s="204"/>
      <c r="JHO871" s="204"/>
      <c r="JHP871" s="204"/>
      <c r="JHQ871" s="204"/>
      <c r="JHR871" s="204"/>
      <c r="JHS871" s="204"/>
      <c r="JHT871" s="204"/>
      <c r="JHU871" s="204"/>
      <c r="JHV871" s="204"/>
      <c r="JHW871" s="204"/>
      <c r="JHX871" s="204"/>
      <c r="JHY871" s="204"/>
      <c r="JHZ871" s="204"/>
      <c r="JIA871" s="204"/>
      <c r="JIB871" s="204"/>
      <c r="JIC871" s="204"/>
      <c r="JID871" s="204"/>
      <c r="JIE871" s="204"/>
      <c r="JIF871" s="204"/>
      <c r="JIG871" s="204"/>
      <c r="JIH871" s="204"/>
      <c r="JII871" s="204"/>
      <c r="JIJ871" s="204"/>
      <c r="JIK871" s="204"/>
      <c r="JIL871" s="204"/>
      <c r="JIM871" s="204"/>
      <c r="JIN871" s="204"/>
      <c r="JIO871" s="204"/>
      <c r="JIP871" s="204"/>
      <c r="JIQ871" s="204"/>
      <c r="JIR871" s="204"/>
      <c r="JIS871" s="204"/>
      <c r="JIT871" s="204"/>
      <c r="JIU871" s="204"/>
      <c r="JIV871" s="204"/>
      <c r="JIW871" s="204"/>
      <c r="JIX871" s="204"/>
      <c r="JIY871" s="204"/>
      <c r="JIZ871" s="204"/>
      <c r="JJA871" s="204"/>
      <c r="JJB871" s="204"/>
      <c r="JJC871" s="204"/>
      <c r="JJD871" s="204"/>
      <c r="JJE871" s="204"/>
      <c r="JJF871" s="204"/>
      <c r="JJG871" s="204"/>
      <c r="JJH871" s="204"/>
      <c r="JJI871" s="204"/>
      <c r="JJJ871" s="204"/>
      <c r="JJK871" s="204"/>
      <c r="JJL871" s="204"/>
      <c r="JJM871" s="204"/>
      <c r="JJN871" s="204"/>
      <c r="JJO871" s="204"/>
      <c r="JJP871" s="204"/>
      <c r="JJQ871" s="204"/>
      <c r="JJR871" s="204"/>
      <c r="JJS871" s="204"/>
      <c r="JJT871" s="204"/>
      <c r="JJU871" s="204"/>
      <c r="JJV871" s="204"/>
      <c r="JJW871" s="204"/>
      <c r="JJX871" s="204"/>
      <c r="JJY871" s="204"/>
      <c r="JJZ871" s="204"/>
      <c r="JKA871" s="204"/>
      <c r="JKB871" s="204"/>
      <c r="JKC871" s="204"/>
      <c r="JKD871" s="204"/>
      <c r="JKE871" s="204"/>
      <c r="JKF871" s="204"/>
      <c r="JKG871" s="204"/>
      <c r="JKH871" s="204"/>
      <c r="JKI871" s="204"/>
      <c r="JKJ871" s="204"/>
      <c r="JKK871" s="204"/>
      <c r="JKL871" s="204"/>
      <c r="JKM871" s="204"/>
      <c r="JKN871" s="204"/>
      <c r="JKO871" s="204"/>
      <c r="JKP871" s="204"/>
      <c r="JKQ871" s="204"/>
      <c r="JKR871" s="204"/>
      <c r="JKS871" s="204"/>
      <c r="JKT871" s="204"/>
      <c r="JKU871" s="204"/>
      <c r="JKV871" s="204"/>
      <c r="JKW871" s="204"/>
      <c r="JKX871" s="204"/>
      <c r="JKY871" s="204"/>
      <c r="JKZ871" s="204"/>
      <c r="JLA871" s="204"/>
      <c r="JLB871" s="204"/>
      <c r="JLC871" s="204"/>
      <c r="JLD871" s="204"/>
      <c r="JLE871" s="204"/>
      <c r="JLF871" s="204"/>
      <c r="JLG871" s="204"/>
      <c r="JLH871" s="204"/>
      <c r="JLI871" s="204"/>
      <c r="JLJ871" s="204"/>
      <c r="JLK871" s="204"/>
      <c r="JLL871" s="204"/>
      <c r="JLM871" s="204"/>
      <c r="JLN871" s="204"/>
      <c r="JLO871" s="204"/>
      <c r="JLP871" s="204"/>
      <c r="JLQ871" s="204"/>
      <c r="JLR871" s="204"/>
      <c r="JLS871" s="204"/>
      <c r="JLT871" s="204"/>
      <c r="JLU871" s="204"/>
      <c r="JLV871" s="204"/>
      <c r="JLW871" s="204"/>
      <c r="JLX871" s="204"/>
      <c r="JLY871" s="204"/>
      <c r="JLZ871" s="204"/>
      <c r="JMA871" s="204"/>
      <c r="JMB871" s="204"/>
      <c r="JMC871" s="204"/>
      <c r="JMD871" s="204"/>
      <c r="JME871" s="204"/>
      <c r="JMF871" s="204"/>
      <c r="JMG871" s="204"/>
      <c r="JMH871" s="204"/>
      <c r="JMI871" s="204"/>
      <c r="JMJ871" s="204"/>
      <c r="JMK871" s="204"/>
      <c r="JML871" s="204"/>
      <c r="JMM871" s="204"/>
      <c r="JMN871" s="204"/>
      <c r="JMO871" s="204"/>
      <c r="JMP871" s="204"/>
      <c r="JMQ871" s="204"/>
      <c r="JMR871" s="204"/>
      <c r="JMS871" s="204"/>
      <c r="JMT871" s="204"/>
      <c r="JMU871" s="204"/>
      <c r="JMV871" s="204"/>
      <c r="JMW871" s="204"/>
      <c r="JMX871" s="204"/>
      <c r="JMY871" s="204"/>
      <c r="JMZ871" s="204"/>
      <c r="JNA871" s="204"/>
      <c r="JNB871" s="204"/>
      <c r="JNC871" s="204"/>
      <c r="JND871" s="204"/>
      <c r="JNE871" s="204"/>
      <c r="JNF871" s="204"/>
      <c r="JNG871" s="204"/>
      <c r="JNH871" s="204"/>
      <c r="JNI871" s="204"/>
      <c r="JNJ871" s="204"/>
      <c r="JNK871" s="204"/>
      <c r="JNL871" s="204"/>
      <c r="JNM871" s="204"/>
      <c r="JNN871" s="204"/>
      <c r="JNO871" s="204"/>
      <c r="JNP871" s="204"/>
      <c r="JNQ871" s="204"/>
      <c r="JNR871" s="204"/>
      <c r="JNS871" s="204"/>
      <c r="JNT871" s="204"/>
      <c r="JNU871" s="204"/>
      <c r="JNV871" s="204"/>
      <c r="JNW871" s="204"/>
      <c r="JNX871" s="204"/>
      <c r="JNY871" s="204"/>
      <c r="JNZ871" s="204"/>
      <c r="JOA871" s="204"/>
      <c r="JOB871" s="204"/>
      <c r="JOC871" s="204"/>
      <c r="JOD871" s="204"/>
      <c r="JOE871" s="204"/>
      <c r="JOF871" s="204"/>
      <c r="JOG871" s="204"/>
      <c r="JOH871" s="204"/>
      <c r="JOI871" s="204"/>
      <c r="JOJ871" s="204"/>
      <c r="JOK871" s="204"/>
      <c r="JOL871" s="204"/>
      <c r="JOM871" s="204"/>
      <c r="JON871" s="204"/>
      <c r="JOO871" s="204"/>
      <c r="JOP871" s="204"/>
      <c r="JOQ871" s="204"/>
      <c r="JOR871" s="204"/>
      <c r="JOS871" s="204"/>
      <c r="JOT871" s="204"/>
      <c r="JOU871" s="204"/>
      <c r="JOV871" s="204"/>
      <c r="JOW871" s="204"/>
      <c r="JOX871" s="204"/>
      <c r="JOY871" s="204"/>
      <c r="JOZ871" s="204"/>
      <c r="JPA871" s="204"/>
      <c r="JPB871" s="204"/>
      <c r="JPC871" s="204"/>
      <c r="JPD871" s="204"/>
      <c r="JPE871" s="204"/>
      <c r="JPF871" s="204"/>
      <c r="JPG871" s="204"/>
      <c r="JPH871" s="204"/>
      <c r="JPI871" s="204"/>
      <c r="JPJ871" s="204"/>
      <c r="JPK871" s="204"/>
      <c r="JPL871" s="204"/>
      <c r="JPM871" s="204"/>
      <c r="JPN871" s="204"/>
      <c r="JPO871" s="204"/>
      <c r="JPP871" s="204"/>
      <c r="JPQ871" s="204"/>
      <c r="JPR871" s="204"/>
      <c r="JPS871" s="204"/>
      <c r="JPT871" s="204"/>
      <c r="JPU871" s="204"/>
      <c r="JPV871" s="204"/>
      <c r="JPW871" s="204"/>
      <c r="JPX871" s="204"/>
      <c r="JPY871" s="204"/>
      <c r="JPZ871" s="204"/>
      <c r="JQA871" s="204"/>
      <c r="JQB871" s="204"/>
      <c r="JQC871" s="204"/>
      <c r="JQD871" s="204"/>
      <c r="JQE871" s="204"/>
      <c r="JQF871" s="204"/>
      <c r="JQG871" s="204"/>
      <c r="JQH871" s="204"/>
      <c r="JQI871" s="204"/>
      <c r="JQJ871" s="204"/>
      <c r="JQK871" s="204"/>
      <c r="JQL871" s="204"/>
      <c r="JQM871" s="204"/>
      <c r="JQN871" s="204"/>
      <c r="JQO871" s="204"/>
      <c r="JQP871" s="204"/>
      <c r="JQQ871" s="204"/>
      <c r="JQR871" s="204"/>
      <c r="JQS871" s="204"/>
      <c r="JQT871" s="204"/>
      <c r="JQU871" s="204"/>
      <c r="JQV871" s="204"/>
      <c r="JQW871" s="204"/>
      <c r="JQX871" s="204"/>
      <c r="JQY871" s="204"/>
      <c r="JQZ871" s="204"/>
      <c r="JRA871" s="204"/>
      <c r="JRB871" s="204"/>
      <c r="JRC871" s="204"/>
      <c r="JRD871" s="204"/>
      <c r="JRE871" s="204"/>
      <c r="JRF871" s="204"/>
      <c r="JRG871" s="204"/>
      <c r="JRH871" s="204"/>
      <c r="JRI871" s="204"/>
      <c r="JRJ871" s="204"/>
      <c r="JRK871" s="204"/>
      <c r="JRL871" s="204"/>
      <c r="JRM871" s="204"/>
      <c r="JRN871" s="204"/>
      <c r="JRO871" s="204"/>
      <c r="JRP871" s="204"/>
      <c r="JRQ871" s="204"/>
      <c r="JRR871" s="204"/>
      <c r="JRS871" s="204"/>
      <c r="JRT871" s="204"/>
      <c r="JRU871" s="204"/>
      <c r="JRV871" s="204"/>
      <c r="JRW871" s="204"/>
      <c r="JRX871" s="204"/>
      <c r="JRY871" s="204"/>
      <c r="JRZ871" s="204"/>
      <c r="JSA871" s="204"/>
      <c r="JSB871" s="204"/>
      <c r="JSC871" s="204"/>
      <c r="JSD871" s="204"/>
      <c r="JSE871" s="204"/>
      <c r="JSF871" s="204"/>
      <c r="JSG871" s="204"/>
      <c r="JSH871" s="204"/>
      <c r="JSI871" s="204"/>
      <c r="JSJ871" s="204"/>
      <c r="JSK871" s="204"/>
      <c r="JSL871" s="204"/>
      <c r="JSM871" s="204"/>
      <c r="JSN871" s="204"/>
      <c r="JSO871" s="204"/>
      <c r="JSP871" s="204"/>
      <c r="JSQ871" s="204"/>
      <c r="JSR871" s="204"/>
      <c r="JSS871" s="204"/>
      <c r="JST871" s="204"/>
      <c r="JSU871" s="204"/>
      <c r="JSV871" s="204"/>
      <c r="JSW871" s="204"/>
      <c r="JSX871" s="204"/>
      <c r="JSY871" s="204"/>
      <c r="JSZ871" s="204"/>
      <c r="JTA871" s="204"/>
      <c r="JTB871" s="204"/>
      <c r="JTC871" s="204"/>
      <c r="JTD871" s="204"/>
      <c r="JTE871" s="204"/>
      <c r="JTF871" s="204"/>
      <c r="JTG871" s="204"/>
      <c r="JTH871" s="204"/>
      <c r="JTI871" s="204"/>
      <c r="JTJ871" s="204"/>
      <c r="JTK871" s="204"/>
      <c r="JTL871" s="204"/>
      <c r="JTM871" s="204"/>
      <c r="JTN871" s="204"/>
      <c r="JTO871" s="204"/>
      <c r="JTP871" s="204"/>
      <c r="JTQ871" s="204"/>
      <c r="JTR871" s="204"/>
      <c r="JTS871" s="204"/>
      <c r="JTT871" s="204"/>
      <c r="JTU871" s="204"/>
      <c r="JTV871" s="204"/>
      <c r="JTW871" s="204"/>
      <c r="JTX871" s="204"/>
      <c r="JTY871" s="204"/>
      <c r="JTZ871" s="204"/>
      <c r="JUA871" s="204"/>
      <c r="JUB871" s="204"/>
      <c r="JUC871" s="204"/>
      <c r="JUD871" s="204"/>
      <c r="JUE871" s="204"/>
      <c r="JUF871" s="204"/>
      <c r="JUG871" s="204"/>
      <c r="JUH871" s="204"/>
      <c r="JUI871" s="204"/>
      <c r="JUJ871" s="204"/>
      <c r="JUK871" s="204"/>
      <c r="JUL871" s="204"/>
      <c r="JUM871" s="204"/>
      <c r="JUN871" s="204"/>
      <c r="JUO871" s="204"/>
      <c r="JUP871" s="204"/>
      <c r="JUQ871" s="204"/>
      <c r="JUR871" s="204"/>
      <c r="JUS871" s="204"/>
      <c r="JUT871" s="204"/>
      <c r="JUU871" s="204"/>
      <c r="JUV871" s="204"/>
      <c r="JUW871" s="204"/>
      <c r="JUX871" s="204"/>
      <c r="JUY871" s="204"/>
      <c r="JUZ871" s="204"/>
      <c r="JVA871" s="204"/>
      <c r="JVB871" s="204"/>
      <c r="JVC871" s="204"/>
      <c r="JVD871" s="204"/>
      <c r="JVE871" s="204"/>
      <c r="JVF871" s="204"/>
      <c r="JVG871" s="204"/>
      <c r="JVH871" s="204"/>
      <c r="JVI871" s="204"/>
      <c r="JVJ871" s="204"/>
      <c r="JVK871" s="204"/>
      <c r="JVL871" s="204"/>
      <c r="JVM871" s="204"/>
      <c r="JVN871" s="204"/>
      <c r="JVO871" s="204"/>
      <c r="JVP871" s="204"/>
      <c r="JVQ871" s="204"/>
      <c r="JVR871" s="204"/>
      <c r="JVS871" s="204"/>
      <c r="JVT871" s="204"/>
      <c r="JVU871" s="204"/>
      <c r="JVV871" s="204"/>
      <c r="JVW871" s="204"/>
      <c r="JVX871" s="204"/>
      <c r="JVY871" s="204"/>
      <c r="JVZ871" s="204"/>
      <c r="JWA871" s="204"/>
      <c r="JWB871" s="204"/>
      <c r="JWC871" s="204"/>
      <c r="JWD871" s="204"/>
      <c r="JWE871" s="204"/>
      <c r="JWF871" s="204"/>
      <c r="JWG871" s="204"/>
      <c r="JWH871" s="204"/>
      <c r="JWI871" s="204"/>
      <c r="JWJ871" s="204"/>
      <c r="JWK871" s="204"/>
      <c r="JWL871" s="204"/>
      <c r="JWM871" s="204"/>
      <c r="JWN871" s="204"/>
      <c r="JWO871" s="204"/>
      <c r="JWP871" s="204"/>
      <c r="JWQ871" s="204"/>
      <c r="JWR871" s="204"/>
      <c r="JWS871" s="204"/>
      <c r="JWT871" s="204"/>
      <c r="JWU871" s="204"/>
      <c r="JWV871" s="204"/>
      <c r="JWW871" s="204"/>
      <c r="JWX871" s="204"/>
      <c r="JWY871" s="204"/>
      <c r="JWZ871" s="204"/>
      <c r="JXA871" s="204"/>
      <c r="JXB871" s="204"/>
      <c r="JXC871" s="204"/>
      <c r="JXD871" s="204"/>
      <c r="JXE871" s="204"/>
      <c r="JXF871" s="204"/>
      <c r="JXG871" s="204"/>
      <c r="JXH871" s="204"/>
      <c r="JXI871" s="204"/>
      <c r="JXJ871" s="204"/>
      <c r="JXK871" s="204"/>
      <c r="JXL871" s="204"/>
      <c r="JXM871" s="204"/>
      <c r="JXN871" s="204"/>
      <c r="JXO871" s="204"/>
      <c r="JXP871" s="204"/>
      <c r="JXQ871" s="204"/>
      <c r="JXR871" s="204"/>
      <c r="JXS871" s="204"/>
      <c r="JXT871" s="204"/>
      <c r="JXU871" s="204"/>
      <c r="JXV871" s="204"/>
      <c r="JXW871" s="204"/>
      <c r="JXX871" s="204"/>
      <c r="JXY871" s="204"/>
      <c r="JXZ871" s="204"/>
      <c r="JYA871" s="204"/>
      <c r="JYB871" s="204"/>
      <c r="JYC871" s="204"/>
      <c r="JYD871" s="204"/>
      <c r="JYE871" s="204"/>
      <c r="JYF871" s="204"/>
      <c r="JYG871" s="204"/>
      <c r="JYH871" s="204"/>
      <c r="JYI871" s="204"/>
      <c r="JYJ871" s="204"/>
      <c r="JYK871" s="204"/>
      <c r="JYL871" s="204"/>
      <c r="JYM871" s="204"/>
      <c r="JYN871" s="204"/>
      <c r="JYO871" s="204"/>
      <c r="JYP871" s="204"/>
      <c r="JYQ871" s="204"/>
      <c r="JYR871" s="204"/>
      <c r="JYS871" s="204"/>
      <c r="JYT871" s="204"/>
      <c r="JYU871" s="204"/>
      <c r="JYV871" s="204"/>
      <c r="JYW871" s="204"/>
      <c r="JYX871" s="204"/>
      <c r="JYY871" s="204"/>
      <c r="JYZ871" s="204"/>
      <c r="JZA871" s="204"/>
      <c r="JZB871" s="204"/>
      <c r="JZC871" s="204"/>
      <c r="JZD871" s="204"/>
      <c r="JZE871" s="204"/>
      <c r="JZF871" s="204"/>
      <c r="JZG871" s="204"/>
      <c r="JZH871" s="204"/>
      <c r="JZI871" s="204"/>
      <c r="JZJ871" s="204"/>
      <c r="JZK871" s="204"/>
      <c r="JZL871" s="204"/>
      <c r="JZM871" s="204"/>
      <c r="JZN871" s="204"/>
      <c r="JZO871" s="204"/>
      <c r="JZP871" s="204"/>
      <c r="JZQ871" s="204"/>
      <c r="JZR871" s="204"/>
      <c r="JZS871" s="204"/>
      <c r="JZT871" s="204"/>
      <c r="JZU871" s="204"/>
      <c r="JZV871" s="204"/>
      <c r="JZW871" s="204"/>
      <c r="JZX871" s="204"/>
      <c r="JZY871" s="204"/>
      <c r="JZZ871" s="204"/>
      <c r="KAA871" s="204"/>
      <c r="KAB871" s="204"/>
      <c r="KAC871" s="204"/>
      <c r="KAD871" s="204"/>
      <c r="KAE871" s="204"/>
      <c r="KAF871" s="204"/>
      <c r="KAG871" s="204"/>
      <c r="KAH871" s="204"/>
      <c r="KAI871" s="204"/>
      <c r="KAJ871" s="204"/>
      <c r="KAK871" s="204"/>
      <c r="KAL871" s="204"/>
      <c r="KAM871" s="204"/>
      <c r="KAN871" s="204"/>
      <c r="KAO871" s="204"/>
      <c r="KAP871" s="204"/>
      <c r="KAQ871" s="204"/>
      <c r="KAR871" s="204"/>
      <c r="KAS871" s="204"/>
      <c r="KAT871" s="204"/>
      <c r="KAU871" s="204"/>
      <c r="KAV871" s="204"/>
      <c r="KAW871" s="204"/>
      <c r="KAX871" s="204"/>
      <c r="KAY871" s="204"/>
      <c r="KAZ871" s="204"/>
      <c r="KBA871" s="204"/>
      <c r="KBB871" s="204"/>
      <c r="KBC871" s="204"/>
      <c r="KBD871" s="204"/>
      <c r="KBE871" s="204"/>
      <c r="KBF871" s="204"/>
      <c r="KBG871" s="204"/>
      <c r="KBH871" s="204"/>
      <c r="KBI871" s="204"/>
      <c r="KBJ871" s="204"/>
      <c r="KBK871" s="204"/>
      <c r="KBL871" s="204"/>
      <c r="KBM871" s="204"/>
      <c r="KBN871" s="204"/>
      <c r="KBO871" s="204"/>
      <c r="KBP871" s="204"/>
      <c r="KBQ871" s="204"/>
      <c r="KBR871" s="204"/>
      <c r="KBS871" s="204"/>
      <c r="KBT871" s="204"/>
      <c r="KBU871" s="204"/>
      <c r="KBV871" s="204"/>
      <c r="KBW871" s="204"/>
      <c r="KBX871" s="204"/>
      <c r="KBY871" s="204"/>
      <c r="KBZ871" s="204"/>
      <c r="KCA871" s="204"/>
      <c r="KCB871" s="204"/>
      <c r="KCC871" s="204"/>
      <c r="KCD871" s="204"/>
      <c r="KCE871" s="204"/>
      <c r="KCF871" s="204"/>
      <c r="KCG871" s="204"/>
      <c r="KCH871" s="204"/>
      <c r="KCI871" s="204"/>
      <c r="KCJ871" s="204"/>
      <c r="KCK871" s="204"/>
      <c r="KCL871" s="204"/>
      <c r="KCM871" s="204"/>
      <c r="KCN871" s="204"/>
      <c r="KCO871" s="204"/>
      <c r="KCP871" s="204"/>
      <c r="KCQ871" s="204"/>
      <c r="KCR871" s="204"/>
      <c r="KCS871" s="204"/>
      <c r="KCT871" s="204"/>
      <c r="KCU871" s="204"/>
      <c r="KCV871" s="204"/>
      <c r="KCW871" s="204"/>
      <c r="KCX871" s="204"/>
      <c r="KCY871" s="204"/>
      <c r="KCZ871" s="204"/>
      <c r="KDA871" s="204"/>
      <c r="KDB871" s="204"/>
      <c r="KDC871" s="204"/>
      <c r="KDD871" s="204"/>
      <c r="KDE871" s="204"/>
      <c r="KDF871" s="204"/>
      <c r="KDG871" s="204"/>
      <c r="KDH871" s="204"/>
      <c r="KDI871" s="204"/>
      <c r="KDJ871" s="204"/>
      <c r="KDK871" s="204"/>
      <c r="KDL871" s="204"/>
      <c r="KDM871" s="204"/>
      <c r="KDN871" s="204"/>
      <c r="KDO871" s="204"/>
      <c r="KDP871" s="204"/>
      <c r="KDQ871" s="204"/>
      <c r="KDR871" s="204"/>
      <c r="KDS871" s="204"/>
      <c r="KDT871" s="204"/>
      <c r="KDU871" s="204"/>
      <c r="KDV871" s="204"/>
      <c r="KDW871" s="204"/>
      <c r="KDX871" s="204"/>
      <c r="KDY871" s="204"/>
      <c r="KDZ871" s="204"/>
      <c r="KEA871" s="204"/>
      <c r="KEB871" s="204"/>
      <c r="KEC871" s="204"/>
      <c r="KED871" s="204"/>
      <c r="KEE871" s="204"/>
      <c r="KEF871" s="204"/>
      <c r="KEG871" s="204"/>
      <c r="KEH871" s="204"/>
      <c r="KEI871" s="204"/>
      <c r="KEJ871" s="204"/>
      <c r="KEK871" s="204"/>
      <c r="KEL871" s="204"/>
      <c r="KEM871" s="204"/>
      <c r="KEN871" s="204"/>
      <c r="KEO871" s="204"/>
      <c r="KEP871" s="204"/>
      <c r="KEQ871" s="204"/>
      <c r="KER871" s="204"/>
      <c r="KES871" s="204"/>
      <c r="KET871" s="204"/>
      <c r="KEU871" s="204"/>
      <c r="KEV871" s="204"/>
      <c r="KEW871" s="204"/>
      <c r="KEX871" s="204"/>
      <c r="KEY871" s="204"/>
      <c r="KEZ871" s="204"/>
      <c r="KFA871" s="204"/>
      <c r="KFB871" s="204"/>
      <c r="KFC871" s="204"/>
      <c r="KFD871" s="204"/>
      <c r="KFE871" s="204"/>
      <c r="KFF871" s="204"/>
      <c r="KFG871" s="204"/>
      <c r="KFH871" s="204"/>
      <c r="KFI871" s="204"/>
      <c r="KFJ871" s="204"/>
      <c r="KFK871" s="204"/>
      <c r="KFL871" s="204"/>
      <c r="KFM871" s="204"/>
      <c r="KFN871" s="204"/>
      <c r="KFO871" s="204"/>
      <c r="KFP871" s="204"/>
      <c r="KFQ871" s="204"/>
      <c r="KFR871" s="204"/>
      <c r="KFS871" s="204"/>
      <c r="KFT871" s="204"/>
      <c r="KFU871" s="204"/>
      <c r="KFV871" s="204"/>
      <c r="KFW871" s="204"/>
      <c r="KFX871" s="204"/>
      <c r="KFY871" s="204"/>
      <c r="KFZ871" s="204"/>
      <c r="KGA871" s="204"/>
      <c r="KGB871" s="204"/>
      <c r="KGC871" s="204"/>
      <c r="KGD871" s="204"/>
      <c r="KGE871" s="204"/>
      <c r="KGF871" s="204"/>
      <c r="KGG871" s="204"/>
      <c r="KGH871" s="204"/>
      <c r="KGI871" s="204"/>
      <c r="KGJ871" s="204"/>
      <c r="KGK871" s="204"/>
      <c r="KGL871" s="204"/>
      <c r="KGM871" s="204"/>
      <c r="KGN871" s="204"/>
      <c r="KGO871" s="204"/>
      <c r="KGP871" s="204"/>
      <c r="KGQ871" s="204"/>
      <c r="KGR871" s="204"/>
      <c r="KGS871" s="204"/>
      <c r="KGT871" s="204"/>
      <c r="KGU871" s="204"/>
      <c r="KGV871" s="204"/>
      <c r="KGW871" s="204"/>
      <c r="KGX871" s="204"/>
      <c r="KGY871" s="204"/>
      <c r="KGZ871" s="204"/>
      <c r="KHA871" s="204"/>
      <c r="KHB871" s="204"/>
      <c r="KHC871" s="204"/>
      <c r="KHD871" s="204"/>
      <c r="KHE871" s="204"/>
      <c r="KHF871" s="204"/>
      <c r="KHG871" s="204"/>
      <c r="KHH871" s="204"/>
      <c r="KHI871" s="204"/>
      <c r="KHJ871" s="204"/>
      <c r="KHK871" s="204"/>
      <c r="KHL871" s="204"/>
      <c r="KHM871" s="204"/>
      <c r="KHN871" s="204"/>
      <c r="KHO871" s="204"/>
      <c r="KHP871" s="204"/>
      <c r="KHQ871" s="204"/>
      <c r="KHR871" s="204"/>
      <c r="KHS871" s="204"/>
      <c r="KHT871" s="204"/>
      <c r="KHU871" s="204"/>
      <c r="KHV871" s="204"/>
      <c r="KHW871" s="204"/>
      <c r="KHX871" s="204"/>
      <c r="KHY871" s="204"/>
      <c r="KHZ871" s="204"/>
      <c r="KIA871" s="204"/>
      <c r="KIB871" s="204"/>
      <c r="KIC871" s="204"/>
      <c r="KID871" s="204"/>
      <c r="KIE871" s="204"/>
      <c r="KIF871" s="204"/>
      <c r="KIG871" s="204"/>
      <c r="KIH871" s="204"/>
      <c r="KII871" s="204"/>
      <c r="KIJ871" s="204"/>
      <c r="KIK871" s="204"/>
      <c r="KIL871" s="204"/>
      <c r="KIM871" s="204"/>
      <c r="KIN871" s="204"/>
      <c r="KIO871" s="204"/>
      <c r="KIP871" s="204"/>
      <c r="KIQ871" s="204"/>
      <c r="KIR871" s="204"/>
      <c r="KIS871" s="204"/>
      <c r="KIT871" s="204"/>
      <c r="KIU871" s="204"/>
      <c r="KIV871" s="204"/>
      <c r="KIW871" s="204"/>
      <c r="KIX871" s="204"/>
      <c r="KIY871" s="204"/>
      <c r="KIZ871" s="204"/>
      <c r="KJA871" s="204"/>
      <c r="KJB871" s="204"/>
      <c r="KJC871" s="204"/>
      <c r="KJD871" s="204"/>
      <c r="KJE871" s="204"/>
      <c r="KJF871" s="204"/>
      <c r="KJG871" s="204"/>
      <c r="KJH871" s="204"/>
      <c r="KJI871" s="204"/>
      <c r="KJJ871" s="204"/>
      <c r="KJK871" s="204"/>
      <c r="KJL871" s="204"/>
      <c r="KJM871" s="204"/>
      <c r="KJN871" s="204"/>
      <c r="KJO871" s="204"/>
      <c r="KJP871" s="204"/>
      <c r="KJQ871" s="204"/>
      <c r="KJR871" s="204"/>
      <c r="KJS871" s="204"/>
      <c r="KJT871" s="204"/>
      <c r="KJU871" s="204"/>
      <c r="KJV871" s="204"/>
      <c r="KJW871" s="204"/>
      <c r="KJX871" s="204"/>
      <c r="KJY871" s="204"/>
      <c r="KJZ871" s="204"/>
      <c r="KKA871" s="204"/>
      <c r="KKB871" s="204"/>
      <c r="KKC871" s="204"/>
      <c r="KKD871" s="204"/>
      <c r="KKE871" s="204"/>
      <c r="KKF871" s="204"/>
      <c r="KKG871" s="204"/>
      <c r="KKH871" s="204"/>
      <c r="KKI871" s="204"/>
      <c r="KKJ871" s="204"/>
      <c r="KKK871" s="204"/>
      <c r="KKL871" s="204"/>
      <c r="KKM871" s="204"/>
      <c r="KKN871" s="204"/>
      <c r="KKO871" s="204"/>
      <c r="KKP871" s="204"/>
      <c r="KKQ871" s="204"/>
      <c r="KKR871" s="204"/>
      <c r="KKS871" s="204"/>
      <c r="KKT871" s="204"/>
      <c r="KKU871" s="204"/>
      <c r="KKV871" s="204"/>
      <c r="KKW871" s="204"/>
      <c r="KKX871" s="204"/>
      <c r="KKY871" s="204"/>
      <c r="KKZ871" s="204"/>
      <c r="KLA871" s="204"/>
      <c r="KLB871" s="204"/>
      <c r="KLC871" s="204"/>
      <c r="KLD871" s="204"/>
      <c r="KLE871" s="204"/>
      <c r="KLF871" s="204"/>
      <c r="KLG871" s="204"/>
      <c r="KLH871" s="204"/>
      <c r="KLI871" s="204"/>
      <c r="KLJ871" s="204"/>
      <c r="KLK871" s="204"/>
      <c r="KLL871" s="204"/>
      <c r="KLM871" s="204"/>
      <c r="KLN871" s="204"/>
      <c r="KLO871" s="204"/>
      <c r="KLP871" s="204"/>
      <c r="KLQ871" s="204"/>
      <c r="KLR871" s="204"/>
      <c r="KLS871" s="204"/>
      <c r="KLT871" s="204"/>
      <c r="KLU871" s="204"/>
      <c r="KLV871" s="204"/>
      <c r="KLW871" s="204"/>
      <c r="KLX871" s="204"/>
      <c r="KLY871" s="204"/>
      <c r="KLZ871" s="204"/>
      <c r="KMA871" s="204"/>
      <c r="KMB871" s="204"/>
      <c r="KMC871" s="204"/>
      <c r="KMD871" s="204"/>
      <c r="KME871" s="204"/>
      <c r="KMF871" s="204"/>
      <c r="KMG871" s="204"/>
      <c r="KMH871" s="204"/>
      <c r="KMI871" s="204"/>
      <c r="KMJ871" s="204"/>
      <c r="KMK871" s="204"/>
      <c r="KML871" s="204"/>
      <c r="KMM871" s="204"/>
      <c r="KMN871" s="204"/>
      <c r="KMO871" s="204"/>
      <c r="KMP871" s="204"/>
      <c r="KMQ871" s="204"/>
      <c r="KMR871" s="204"/>
      <c r="KMS871" s="204"/>
      <c r="KMT871" s="204"/>
      <c r="KMU871" s="204"/>
      <c r="KMV871" s="204"/>
      <c r="KMW871" s="204"/>
      <c r="KMX871" s="204"/>
      <c r="KMY871" s="204"/>
      <c r="KMZ871" s="204"/>
      <c r="KNA871" s="204"/>
      <c r="KNB871" s="204"/>
      <c r="KNC871" s="204"/>
      <c r="KND871" s="204"/>
      <c r="KNE871" s="204"/>
      <c r="KNF871" s="204"/>
      <c r="KNG871" s="204"/>
      <c r="KNH871" s="204"/>
      <c r="KNI871" s="204"/>
      <c r="KNJ871" s="204"/>
      <c r="KNK871" s="204"/>
      <c r="KNL871" s="204"/>
      <c r="KNM871" s="204"/>
      <c r="KNN871" s="204"/>
      <c r="KNO871" s="204"/>
      <c r="KNP871" s="204"/>
      <c r="KNQ871" s="204"/>
      <c r="KNR871" s="204"/>
      <c r="KNS871" s="204"/>
      <c r="KNT871" s="204"/>
      <c r="KNU871" s="204"/>
      <c r="KNV871" s="204"/>
      <c r="KNW871" s="204"/>
      <c r="KNX871" s="204"/>
      <c r="KNY871" s="204"/>
      <c r="KNZ871" s="204"/>
      <c r="KOA871" s="204"/>
      <c r="KOB871" s="204"/>
      <c r="KOC871" s="204"/>
      <c r="KOD871" s="204"/>
      <c r="KOE871" s="204"/>
      <c r="KOF871" s="204"/>
      <c r="KOG871" s="204"/>
      <c r="KOH871" s="204"/>
      <c r="KOI871" s="204"/>
      <c r="KOJ871" s="204"/>
      <c r="KOK871" s="204"/>
      <c r="KOL871" s="204"/>
      <c r="KOM871" s="204"/>
      <c r="KON871" s="204"/>
      <c r="KOO871" s="204"/>
      <c r="KOP871" s="204"/>
      <c r="KOQ871" s="204"/>
      <c r="KOR871" s="204"/>
      <c r="KOS871" s="204"/>
      <c r="KOT871" s="204"/>
      <c r="KOU871" s="204"/>
      <c r="KOV871" s="204"/>
      <c r="KOW871" s="204"/>
      <c r="KOX871" s="204"/>
      <c r="KOY871" s="204"/>
      <c r="KOZ871" s="204"/>
      <c r="KPA871" s="204"/>
      <c r="KPB871" s="204"/>
      <c r="KPC871" s="204"/>
      <c r="KPD871" s="204"/>
      <c r="KPE871" s="204"/>
      <c r="KPF871" s="204"/>
      <c r="KPG871" s="204"/>
      <c r="KPH871" s="204"/>
      <c r="KPI871" s="204"/>
      <c r="KPJ871" s="204"/>
      <c r="KPK871" s="204"/>
      <c r="KPL871" s="204"/>
      <c r="KPM871" s="204"/>
      <c r="KPN871" s="204"/>
      <c r="KPO871" s="204"/>
      <c r="KPP871" s="204"/>
      <c r="KPQ871" s="204"/>
      <c r="KPR871" s="204"/>
      <c r="KPS871" s="204"/>
      <c r="KPT871" s="204"/>
      <c r="KPU871" s="204"/>
      <c r="KPV871" s="204"/>
      <c r="KPW871" s="204"/>
      <c r="KPX871" s="204"/>
      <c r="KPY871" s="204"/>
      <c r="KPZ871" s="204"/>
      <c r="KQA871" s="204"/>
      <c r="KQB871" s="204"/>
      <c r="KQC871" s="204"/>
      <c r="KQD871" s="204"/>
      <c r="KQE871" s="204"/>
      <c r="KQF871" s="204"/>
      <c r="KQG871" s="204"/>
      <c r="KQH871" s="204"/>
      <c r="KQI871" s="204"/>
      <c r="KQJ871" s="204"/>
      <c r="KQK871" s="204"/>
      <c r="KQL871" s="204"/>
      <c r="KQM871" s="204"/>
      <c r="KQN871" s="204"/>
      <c r="KQO871" s="204"/>
      <c r="KQP871" s="204"/>
      <c r="KQQ871" s="204"/>
      <c r="KQR871" s="204"/>
      <c r="KQS871" s="204"/>
      <c r="KQT871" s="204"/>
      <c r="KQU871" s="204"/>
      <c r="KQV871" s="204"/>
      <c r="KQW871" s="204"/>
      <c r="KQX871" s="204"/>
      <c r="KQY871" s="204"/>
      <c r="KQZ871" s="204"/>
      <c r="KRA871" s="204"/>
      <c r="KRB871" s="204"/>
      <c r="KRC871" s="204"/>
      <c r="KRD871" s="204"/>
      <c r="KRE871" s="204"/>
      <c r="KRF871" s="204"/>
      <c r="KRG871" s="204"/>
      <c r="KRH871" s="204"/>
      <c r="KRI871" s="204"/>
      <c r="KRJ871" s="204"/>
      <c r="KRK871" s="204"/>
      <c r="KRL871" s="204"/>
      <c r="KRM871" s="204"/>
      <c r="KRN871" s="204"/>
      <c r="KRO871" s="204"/>
      <c r="KRP871" s="204"/>
      <c r="KRQ871" s="204"/>
      <c r="KRR871" s="204"/>
      <c r="KRS871" s="204"/>
      <c r="KRT871" s="204"/>
      <c r="KRU871" s="204"/>
      <c r="KRV871" s="204"/>
      <c r="KRW871" s="204"/>
      <c r="KRX871" s="204"/>
      <c r="KRY871" s="204"/>
      <c r="KRZ871" s="204"/>
      <c r="KSA871" s="204"/>
      <c r="KSB871" s="204"/>
      <c r="KSC871" s="204"/>
      <c r="KSD871" s="204"/>
      <c r="KSE871" s="204"/>
      <c r="KSF871" s="204"/>
      <c r="KSG871" s="204"/>
      <c r="KSH871" s="204"/>
      <c r="KSI871" s="204"/>
      <c r="KSJ871" s="204"/>
      <c r="KSK871" s="204"/>
      <c r="KSL871" s="204"/>
      <c r="KSM871" s="204"/>
      <c r="KSN871" s="204"/>
      <c r="KSO871" s="204"/>
      <c r="KSP871" s="204"/>
      <c r="KSQ871" s="204"/>
      <c r="KSR871" s="204"/>
      <c r="KSS871" s="204"/>
      <c r="KST871" s="204"/>
      <c r="KSU871" s="204"/>
      <c r="KSV871" s="204"/>
      <c r="KSW871" s="204"/>
      <c r="KSX871" s="204"/>
      <c r="KSY871" s="204"/>
      <c r="KSZ871" s="204"/>
      <c r="KTA871" s="204"/>
      <c r="KTB871" s="204"/>
      <c r="KTC871" s="204"/>
      <c r="KTD871" s="204"/>
      <c r="KTE871" s="204"/>
      <c r="KTF871" s="204"/>
      <c r="KTG871" s="204"/>
      <c r="KTH871" s="204"/>
      <c r="KTI871" s="204"/>
      <c r="KTJ871" s="204"/>
      <c r="KTK871" s="204"/>
      <c r="KTL871" s="204"/>
      <c r="KTM871" s="204"/>
      <c r="KTN871" s="204"/>
      <c r="KTO871" s="204"/>
      <c r="KTP871" s="204"/>
      <c r="KTQ871" s="204"/>
      <c r="KTR871" s="204"/>
      <c r="KTS871" s="204"/>
      <c r="KTT871" s="204"/>
      <c r="KTU871" s="204"/>
      <c r="KTV871" s="204"/>
      <c r="KTW871" s="204"/>
      <c r="KTX871" s="204"/>
      <c r="KTY871" s="204"/>
      <c r="KTZ871" s="204"/>
      <c r="KUA871" s="204"/>
      <c r="KUB871" s="204"/>
      <c r="KUC871" s="204"/>
      <c r="KUD871" s="204"/>
      <c r="KUE871" s="204"/>
      <c r="KUF871" s="204"/>
      <c r="KUG871" s="204"/>
      <c r="KUH871" s="204"/>
      <c r="KUI871" s="204"/>
      <c r="KUJ871" s="204"/>
      <c r="KUK871" s="204"/>
      <c r="KUL871" s="204"/>
      <c r="KUM871" s="204"/>
      <c r="KUN871" s="204"/>
      <c r="KUO871" s="204"/>
      <c r="KUP871" s="204"/>
      <c r="KUQ871" s="204"/>
      <c r="KUR871" s="204"/>
      <c r="KUS871" s="204"/>
      <c r="KUT871" s="204"/>
      <c r="KUU871" s="204"/>
      <c r="KUV871" s="204"/>
      <c r="KUW871" s="204"/>
      <c r="KUX871" s="204"/>
      <c r="KUY871" s="204"/>
      <c r="KUZ871" s="204"/>
      <c r="KVA871" s="204"/>
      <c r="KVB871" s="204"/>
      <c r="KVC871" s="204"/>
      <c r="KVD871" s="204"/>
      <c r="KVE871" s="204"/>
      <c r="KVF871" s="204"/>
      <c r="KVG871" s="204"/>
      <c r="KVH871" s="204"/>
      <c r="KVI871" s="204"/>
      <c r="KVJ871" s="204"/>
      <c r="KVK871" s="204"/>
      <c r="KVL871" s="204"/>
      <c r="KVM871" s="204"/>
      <c r="KVN871" s="204"/>
      <c r="KVO871" s="204"/>
      <c r="KVP871" s="204"/>
      <c r="KVQ871" s="204"/>
      <c r="KVR871" s="204"/>
      <c r="KVS871" s="204"/>
      <c r="KVT871" s="204"/>
      <c r="KVU871" s="204"/>
      <c r="KVV871" s="204"/>
      <c r="KVW871" s="204"/>
      <c r="KVX871" s="204"/>
      <c r="KVY871" s="204"/>
      <c r="KVZ871" s="204"/>
      <c r="KWA871" s="204"/>
      <c r="KWB871" s="204"/>
      <c r="KWC871" s="204"/>
      <c r="KWD871" s="204"/>
      <c r="KWE871" s="204"/>
      <c r="KWF871" s="204"/>
      <c r="KWG871" s="204"/>
      <c r="KWH871" s="204"/>
      <c r="KWI871" s="204"/>
      <c r="KWJ871" s="204"/>
      <c r="KWK871" s="204"/>
      <c r="KWL871" s="204"/>
      <c r="KWM871" s="204"/>
      <c r="KWN871" s="204"/>
      <c r="KWO871" s="204"/>
      <c r="KWP871" s="204"/>
      <c r="KWQ871" s="204"/>
      <c r="KWR871" s="204"/>
      <c r="KWS871" s="204"/>
      <c r="KWT871" s="204"/>
      <c r="KWU871" s="204"/>
      <c r="KWV871" s="204"/>
      <c r="KWW871" s="204"/>
      <c r="KWX871" s="204"/>
      <c r="KWY871" s="204"/>
      <c r="KWZ871" s="204"/>
      <c r="KXA871" s="204"/>
      <c r="KXB871" s="204"/>
      <c r="KXC871" s="204"/>
      <c r="KXD871" s="204"/>
      <c r="KXE871" s="204"/>
      <c r="KXF871" s="204"/>
      <c r="KXG871" s="204"/>
      <c r="KXH871" s="204"/>
      <c r="KXI871" s="204"/>
      <c r="KXJ871" s="204"/>
      <c r="KXK871" s="204"/>
      <c r="KXL871" s="204"/>
      <c r="KXM871" s="204"/>
      <c r="KXN871" s="204"/>
      <c r="KXO871" s="204"/>
      <c r="KXP871" s="204"/>
      <c r="KXQ871" s="204"/>
      <c r="KXR871" s="204"/>
      <c r="KXS871" s="204"/>
      <c r="KXT871" s="204"/>
      <c r="KXU871" s="204"/>
      <c r="KXV871" s="204"/>
      <c r="KXW871" s="204"/>
      <c r="KXX871" s="204"/>
      <c r="KXY871" s="204"/>
      <c r="KXZ871" s="204"/>
      <c r="KYA871" s="204"/>
      <c r="KYB871" s="204"/>
      <c r="KYC871" s="204"/>
      <c r="KYD871" s="204"/>
      <c r="KYE871" s="204"/>
      <c r="KYF871" s="204"/>
      <c r="KYG871" s="204"/>
      <c r="KYH871" s="204"/>
      <c r="KYI871" s="204"/>
      <c r="KYJ871" s="204"/>
      <c r="KYK871" s="204"/>
      <c r="KYL871" s="204"/>
      <c r="KYM871" s="204"/>
      <c r="KYN871" s="204"/>
      <c r="KYO871" s="204"/>
      <c r="KYP871" s="204"/>
      <c r="KYQ871" s="204"/>
      <c r="KYR871" s="204"/>
      <c r="KYS871" s="204"/>
      <c r="KYT871" s="204"/>
      <c r="KYU871" s="204"/>
      <c r="KYV871" s="204"/>
      <c r="KYW871" s="204"/>
      <c r="KYX871" s="204"/>
      <c r="KYY871" s="204"/>
      <c r="KYZ871" s="204"/>
      <c r="KZA871" s="204"/>
      <c r="KZB871" s="204"/>
      <c r="KZC871" s="204"/>
      <c r="KZD871" s="204"/>
      <c r="KZE871" s="204"/>
      <c r="KZF871" s="204"/>
      <c r="KZG871" s="204"/>
      <c r="KZH871" s="204"/>
      <c r="KZI871" s="204"/>
      <c r="KZJ871" s="204"/>
      <c r="KZK871" s="204"/>
      <c r="KZL871" s="204"/>
      <c r="KZM871" s="204"/>
      <c r="KZN871" s="204"/>
      <c r="KZO871" s="204"/>
      <c r="KZP871" s="204"/>
      <c r="KZQ871" s="204"/>
      <c r="KZR871" s="204"/>
      <c r="KZS871" s="204"/>
      <c r="KZT871" s="204"/>
      <c r="KZU871" s="204"/>
      <c r="KZV871" s="204"/>
      <c r="KZW871" s="204"/>
      <c r="KZX871" s="204"/>
      <c r="KZY871" s="204"/>
      <c r="KZZ871" s="204"/>
      <c r="LAA871" s="204"/>
      <c r="LAB871" s="204"/>
      <c r="LAC871" s="204"/>
      <c r="LAD871" s="204"/>
      <c r="LAE871" s="204"/>
      <c r="LAF871" s="204"/>
      <c r="LAG871" s="204"/>
      <c r="LAH871" s="204"/>
      <c r="LAI871" s="204"/>
      <c r="LAJ871" s="204"/>
      <c r="LAK871" s="204"/>
      <c r="LAL871" s="204"/>
      <c r="LAM871" s="204"/>
      <c r="LAN871" s="204"/>
      <c r="LAO871" s="204"/>
      <c r="LAP871" s="204"/>
      <c r="LAQ871" s="204"/>
      <c r="LAR871" s="204"/>
      <c r="LAS871" s="204"/>
      <c r="LAT871" s="204"/>
      <c r="LAU871" s="204"/>
      <c r="LAV871" s="204"/>
      <c r="LAW871" s="204"/>
      <c r="LAX871" s="204"/>
      <c r="LAY871" s="204"/>
      <c r="LAZ871" s="204"/>
      <c r="LBA871" s="204"/>
      <c r="LBB871" s="204"/>
      <c r="LBC871" s="204"/>
      <c r="LBD871" s="204"/>
      <c r="LBE871" s="204"/>
      <c r="LBF871" s="204"/>
      <c r="LBG871" s="204"/>
      <c r="LBH871" s="204"/>
      <c r="LBI871" s="204"/>
      <c r="LBJ871" s="204"/>
      <c r="LBK871" s="204"/>
      <c r="LBL871" s="204"/>
      <c r="LBM871" s="204"/>
      <c r="LBN871" s="204"/>
      <c r="LBO871" s="204"/>
      <c r="LBP871" s="204"/>
      <c r="LBQ871" s="204"/>
      <c r="LBR871" s="204"/>
      <c r="LBS871" s="204"/>
      <c r="LBT871" s="204"/>
      <c r="LBU871" s="204"/>
      <c r="LBV871" s="204"/>
      <c r="LBW871" s="204"/>
      <c r="LBX871" s="204"/>
      <c r="LBY871" s="204"/>
      <c r="LBZ871" s="204"/>
      <c r="LCA871" s="204"/>
      <c r="LCB871" s="204"/>
      <c r="LCC871" s="204"/>
      <c r="LCD871" s="204"/>
      <c r="LCE871" s="204"/>
      <c r="LCF871" s="204"/>
      <c r="LCG871" s="204"/>
      <c r="LCH871" s="204"/>
      <c r="LCI871" s="204"/>
      <c r="LCJ871" s="204"/>
      <c r="LCK871" s="204"/>
      <c r="LCL871" s="204"/>
      <c r="LCM871" s="204"/>
      <c r="LCN871" s="204"/>
      <c r="LCO871" s="204"/>
      <c r="LCP871" s="204"/>
      <c r="LCQ871" s="204"/>
      <c r="LCR871" s="204"/>
      <c r="LCS871" s="204"/>
      <c r="LCT871" s="204"/>
      <c r="LCU871" s="204"/>
      <c r="LCV871" s="204"/>
      <c r="LCW871" s="204"/>
      <c r="LCX871" s="204"/>
      <c r="LCY871" s="204"/>
      <c r="LCZ871" s="204"/>
      <c r="LDA871" s="204"/>
      <c r="LDB871" s="204"/>
      <c r="LDC871" s="204"/>
      <c r="LDD871" s="204"/>
      <c r="LDE871" s="204"/>
      <c r="LDF871" s="204"/>
      <c r="LDG871" s="204"/>
      <c r="LDH871" s="204"/>
      <c r="LDI871" s="204"/>
      <c r="LDJ871" s="204"/>
      <c r="LDK871" s="204"/>
      <c r="LDL871" s="204"/>
      <c r="LDM871" s="204"/>
      <c r="LDN871" s="204"/>
      <c r="LDO871" s="204"/>
      <c r="LDP871" s="204"/>
      <c r="LDQ871" s="204"/>
      <c r="LDR871" s="204"/>
      <c r="LDS871" s="204"/>
      <c r="LDT871" s="204"/>
      <c r="LDU871" s="204"/>
      <c r="LDV871" s="204"/>
      <c r="LDW871" s="204"/>
      <c r="LDX871" s="204"/>
      <c r="LDY871" s="204"/>
      <c r="LDZ871" s="204"/>
      <c r="LEA871" s="204"/>
      <c r="LEB871" s="204"/>
      <c r="LEC871" s="204"/>
      <c r="LED871" s="204"/>
      <c r="LEE871" s="204"/>
      <c r="LEF871" s="204"/>
      <c r="LEG871" s="204"/>
      <c r="LEH871" s="204"/>
      <c r="LEI871" s="204"/>
      <c r="LEJ871" s="204"/>
      <c r="LEK871" s="204"/>
      <c r="LEL871" s="204"/>
      <c r="LEM871" s="204"/>
      <c r="LEN871" s="204"/>
      <c r="LEO871" s="204"/>
      <c r="LEP871" s="204"/>
      <c r="LEQ871" s="204"/>
      <c r="LER871" s="204"/>
      <c r="LES871" s="204"/>
      <c r="LET871" s="204"/>
      <c r="LEU871" s="204"/>
      <c r="LEV871" s="204"/>
      <c r="LEW871" s="204"/>
      <c r="LEX871" s="204"/>
      <c r="LEY871" s="204"/>
      <c r="LEZ871" s="204"/>
      <c r="LFA871" s="204"/>
      <c r="LFB871" s="204"/>
      <c r="LFC871" s="204"/>
      <c r="LFD871" s="204"/>
      <c r="LFE871" s="204"/>
      <c r="LFF871" s="204"/>
      <c r="LFG871" s="204"/>
      <c r="LFH871" s="204"/>
      <c r="LFI871" s="204"/>
      <c r="LFJ871" s="204"/>
      <c r="LFK871" s="204"/>
      <c r="LFL871" s="204"/>
      <c r="LFM871" s="204"/>
      <c r="LFN871" s="204"/>
      <c r="LFO871" s="204"/>
      <c r="LFP871" s="204"/>
      <c r="LFQ871" s="204"/>
      <c r="LFR871" s="204"/>
      <c r="LFS871" s="204"/>
      <c r="LFT871" s="204"/>
      <c r="LFU871" s="204"/>
      <c r="LFV871" s="204"/>
      <c r="LFW871" s="204"/>
      <c r="LFX871" s="204"/>
      <c r="LFY871" s="204"/>
      <c r="LFZ871" s="204"/>
      <c r="LGA871" s="204"/>
      <c r="LGB871" s="204"/>
      <c r="LGC871" s="204"/>
      <c r="LGD871" s="204"/>
      <c r="LGE871" s="204"/>
      <c r="LGF871" s="204"/>
      <c r="LGG871" s="204"/>
      <c r="LGH871" s="204"/>
      <c r="LGI871" s="204"/>
      <c r="LGJ871" s="204"/>
      <c r="LGK871" s="204"/>
      <c r="LGL871" s="204"/>
      <c r="LGM871" s="204"/>
      <c r="LGN871" s="204"/>
      <c r="LGO871" s="204"/>
      <c r="LGP871" s="204"/>
      <c r="LGQ871" s="204"/>
      <c r="LGR871" s="204"/>
      <c r="LGS871" s="204"/>
      <c r="LGT871" s="204"/>
      <c r="LGU871" s="204"/>
      <c r="LGV871" s="204"/>
      <c r="LGW871" s="204"/>
      <c r="LGX871" s="204"/>
      <c r="LGY871" s="204"/>
      <c r="LGZ871" s="204"/>
      <c r="LHA871" s="204"/>
      <c r="LHB871" s="204"/>
      <c r="LHC871" s="204"/>
      <c r="LHD871" s="204"/>
      <c r="LHE871" s="204"/>
      <c r="LHF871" s="204"/>
      <c r="LHG871" s="204"/>
      <c r="LHH871" s="204"/>
      <c r="LHI871" s="204"/>
      <c r="LHJ871" s="204"/>
      <c r="LHK871" s="204"/>
      <c r="LHL871" s="204"/>
      <c r="LHM871" s="204"/>
      <c r="LHN871" s="204"/>
      <c r="LHO871" s="204"/>
      <c r="LHP871" s="204"/>
      <c r="LHQ871" s="204"/>
      <c r="LHR871" s="204"/>
      <c r="LHS871" s="204"/>
      <c r="LHT871" s="204"/>
      <c r="LHU871" s="204"/>
      <c r="LHV871" s="204"/>
      <c r="LHW871" s="204"/>
      <c r="LHX871" s="204"/>
      <c r="LHY871" s="204"/>
      <c r="LHZ871" s="204"/>
      <c r="LIA871" s="204"/>
      <c r="LIB871" s="204"/>
      <c r="LIC871" s="204"/>
      <c r="LID871" s="204"/>
      <c r="LIE871" s="204"/>
      <c r="LIF871" s="204"/>
      <c r="LIG871" s="204"/>
      <c r="LIH871" s="204"/>
      <c r="LII871" s="204"/>
      <c r="LIJ871" s="204"/>
      <c r="LIK871" s="204"/>
      <c r="LIL871" s="204"/>
      <c r="LIM871" s="204"/>
      <c r="LIN871" s="204"/>
      <c r="LIO871" s="204"/>
      <c r="LIP871" s="204"/>
      <c r="LIQ871" s="204"/>
      <c r="LIR871" s="204"/>
      <c r="LIS871" s="204"/>
      <c r="LIT871" s="204"/>
      <c r="LIU871" s="204"/>
      <c r="LIV871" s="204"/>
      <c r="LIW871" s="204"/>
      <c r="LIX871" s="204"/>
      <c r="LIY871" s="204"/>
      <c r="LIZ871" s="204"/>
      <c r="LJA871" s="204"/>
      <c r="LJB871" s="204"/>
      <c r="LJC871" s="204"/>
      <c r="LJD871" s="204"/>
      <c r="LJE871" s="204"/>
      <c r="LJF871" s="204"/>
      <c r="LJG871" s="204"/>
      <c r="LJH871" s="204"/>
      <c r="LJI871" s="204"/>
      <c r="LJJ871" s="204"/>
      <c r="LJK871" s="204"/>
      <c r="LJL871" s="204"/>
      <c r="LJM871" s="204"/>
      <c r="LJN871" s="204"/>
      <c r="LJO871" s="204"/>
      <c r="LJP871" s="204"/>
      <c r="LJQ871" s="204"/>
      <c r="LJR871" s="204"/>
      <c r="LJS871" s="204"/>
      <c r="LJT871" s="204"/>
      <c r="LJU871" s="204"/>
      <c r="LJV871" s="204"/>
      <c r="LJW871" s="204"/>
      <c r="LJX871" s="204"/>
      <c r="LJY871" s="204"/>
      <c r="LJZ871" s="204"/>
      <c r="LKA871" s="204"/>
      <c r="LKB871" s="204"/>
      <c r="LKC871" s="204"/>
      <c r="LKD871" s="204"/>
      <c r="LKE871" s="204"/>
      <c r="LKF871" s="204"/>
      <c r="LKG871" s="204"/>
      <c r="LKH871" s="204"/>
      <c r="LKI871" s="204"/>
      <c r="LKJ871" s="204"/>
      <c r="LKK871" s="204"/>
      <c r="LKL871" s="204"/>
      <c r="LKM871" s="204"/>
      <c r="LKN871" s="204"/>
      <c r="LKO871" s="204"/>
      <c r="LKP871" s="204"/>
      <c r="LKQ871" s="204"/>
      <c r="LKR871" s="204"/>
      <c r="LKS871" s="204"/>
      <c r="LKT871" s="204"/>
      <c r="LKU871" s="204"/>
      <c r="LKV871" s="204"/>
      <c r="LKW871" s="204"/>
      <c r="LKX871" s="204"/>
      <c r="LKY871" s="204"/>
      <c r="LKZ871" s="204"/>
      <c r="LLA871" s="204"/>
      <c r="LLB871" s="204"/>
      <c r="LLC871" s="204"/>
      <c r="LLD871" s="204"/>
      <c r="LLE871" s="204"/>
      <c r="LLF871" s="204"/>
      <c r="LLG871" s="204"/>
      <c r="LLH871" s="204"/>
      <c r="LLI871" s="204"/>
      <c r="LLJ871" s="204"/>
      <c r="LLK871" s="204"/>
      <c r="LLL871" s="204"/>
      <c r="LLM871" s="204"/>
      <c r="LLN871" s="204"/>
      <c r="LLO871" s="204"/>
      <c r="LLP871" s="204"/>
      <c r="LLQ871" s="204"/>
      <c r="LLR871" s="204"/>
      <c r="LLS871" s="204"/>
      <c r="LLT871" s="204"/>
      <c r="LLU871" s="204"/>
      <c r="LLV871" s="204"/>
      <c r="LLW871" s="204"/>
      <c r="LLX871" s="204"/>
      <c r="LLY871" s="204"/>
      <c r="LLZ871" s="204"/>
      <c r="LMA871" s="204"/>
      <c r="LMB871" s="204"/>
      <c r="LMC871" s="204"/>
      <c r="LMD871" s="204"/>
      <c r="LME871" s="204"/>
      <c r="LMF871" s="204"/>
      <c r="LMG871" s="204"/>
      <c r="LMH871" s="204"/>
      <c r="LMI871" s="204"/>
      <c r="LMJ871" s="204"/>
      <c r="LMK871" s="204"/>
      <c r="LML871" s="204"/>
      <c r="LMM871" s="204"/>
      <c r="LMN871" s="204"/>
      <c r="LMO871" s="204"/>
      <c r="LMP871" s="204"/>
      <c r="LMQ871" s="204"/>
      <c r="LMR871" s="204"/>
      <c r="LMS871" s="204"/>
      <c r="LMT871" s="204"/>
      <c r="LMU871" s="204"/>
      <c r="LMV871" s="204"/>
      <c r="LMW871" s="204"/>
      <c r="LMX871" s="204"/>
      <c r="LMY871" s="204"/>
      <c r="LMZ871" s="204"/>
      <c r="LNA871" s="204"/>
      <c r="LNB871" s="204"/>
      <c r="LNC871" s="204"/>
      <c r="LND871" s="204"/>
      <c r="LNE871" s="204"/>
      <c r="LNF871" s="204"/>
      <c r="LNG871" s="204"/>
      <c r="LNH871" s="204"/>
      <c r="LNI871" s="204"/>
      <c r="LNJ871" s="204"/>
      <c r="LNK871" s="204"/>
      <c r="LNL871" s="204"/>
      <c r="LNM871" s="204"/>
      <c r="LNN871" s="204"/>
      <c r="LNO871" s="204"/>
      <c r="LNP871" s="204"/>
      <c r="LNQ871" s="204"/>
      <c r="LNR871" s="204"/>
      <c r="LNS871" s="204"/>
      <c r="LNT871" s="204"/>
      <c r="LNU871" s="204"/>
      <c r="LNV871" s="204"/>
      <c r="LNW871" s="204"/>
      <c r="LNX871" s="204"/>
      <c r="LNY871" s="204"/>
      <c r="LNZ871" s="204"/>
      <c r="LOA871" s="204"/>
      <c r="LOB871" s="204"/>
      <c r="LOC871" s="204"/>
      <c r="LOD871" s="204"/>
      <c r="LOE871" s="204"/>
      <c r="LOF871" s="204"/>
      <c r="LOG871" s="204"/>
      <c r="LOH871" s="204"/>
      <c r="LOI871" s="204"/>
      <c r="LOJ871" s="204"/>
      <c r="LOK871" s="204"/>
      <c r="LOL871" s="204"/>
      <c r="LOM871" s="204"/>
      <c r="LON871" s="204"/>
      <c r="LOO871" s="204"/>
      <c r="LOP871" s="204"/>
      <c r="LOQ871" s="204"/>
      <c r="LOR871" s="204"/>
      <c r="LOS871" s="204"/>
      <c r="LOT871" s="204"/>
      <c r="LOU871" s="204"/>
      <c r="LOV871" s="204"/>
      <c r="LOW871" s="204"/>
      <c r="LOX871" s="204"/>
      <c r="LOY871" s="204"/>
      <c r="LOZ871" s="204"/>
      <c r="LPA871" s="204"/>
      <c r="LPB871" s="204"/>
      <c r="LPC871" s="204"/>
      <c r="LPD871" s="204"/>
      <c r="LPE871" s="204"/>
      <c r="LPF871" s="204"/>
      <c r="LPG871" s="204"/>
      <c r="LPH871" s="204"/>
      <c r="LPI871" s="204"/>
      <c r="LPJ871" s="204"/>
      <c r="LPK871" s="204"/>
      <c r="LPL871" s="204"/>
      <c r="LPM871" s="204"/>
      <c r="LPN871" s="204"/>
      <c r="LPO871" s="204"/>
      <c r="LPP871" s="204"/>
      <c r="LPQ871" s="204"/>
      <c r="LPR871" s="204"/>
      <c r="LPS871" s="204"/>
      <c r="LPT871" s="204"/>
      <c r="LPU871" s="204"/>
      <c r="LPV871" s="204"/>
      <c r="LPW871" s="204"/>
      <c r="LPX871" s="204"/>
      <c r="LPY871" s="204"/>
      <c r="LPZ871" s="204"/>
      <c r="LQA871" s="204"/>
      <c r="LQB871" s="204"/>
      <c r="LQC871" s="204"/>
      <c r="LQD871" s="204"/>
      <c r="LQE871" s="204"/>
      <c r="LQF871" s="204"/>
      <c r="LQG871" s="204"/>
      <c r="LQH871" s="204"/>
      <c r="LQI871" s="204"/>
      <c r="LQJ871" s="204"/>
      <c r="LQK871" s="204"/>
      <c r="LQL871" s="204"/>
      <c r="LQM871" s="204"/>
      <c r="LQN871" s="204"/>
      <c r="LQO871" s="204"/>
      <c r="LQP871" s="204"/>
      <c r="LQQ871" s="204"/>
      <c r="LQR871" s="204"/>
      <c r="LQS871" s="204"/>
      <c r="LQT871" s="204"/>
      <c r="LQU871" s="204"/>
      <c r="LQV871" s="204"/>
      <c r="LQW871" s="204"/>
      <c r="LQX871" s="204"/>
      <c r="LQY871" s="204"/>
      <c r="LQZ871" s="204"/>
      <c r="LRA871" s="204"/>
      <c r="LRB871" s="204"/>
      <c r="LRC871" s="204"/>
      <c r="LRD871" s="204"/>
      <c r="LRE871" s="204"/>
      <c r="LRF871" s="204"/>
      <c r="LRG871" s="204"/>
      <c r="LRH871" s="204"/>
      <c r="LRI871" s="204"/>
      <c r="LRJ871" s="204"/>
      <c r="LRK871" s="204"/>
      <c r="LRL871" s="204"/>
      <c r="LRM871" s="204"/>
      <c r="LRN871" s="204"/>
      <c r="LRO871" s="204"/>
      <c r="LRP871" s="204"/>
      <c r="LRQ871" s="204"/>
      <c r="LRR871" s="204"/>
      <c r="LRS871" s="204"/>
      <c r="LRT871" s="204"/>
      <c r="LRU871" s="204"/>
      <c r="LRV871" s="204"/>
      <c r="LRW871" s="204"/>
      <c r="LRX871" s="204"/>
      <c r="LRY871" s="204"/>
      <c r="LRZ871" s="204"/>
      <c r="LSA871" s="204"/>
      <c r="LSB871" s="204"/>
      <c r="LSC871" s="204"/>
      <c r="LSD871" s="204"/>
      <c r="LSE871" s="204"/>
      <c r="LSF871" s="204"/>
      <c r="LSG871" s="204"/>
      <c r="LSH871" s="204"/>
      <c r="LSI871" s="204"/>
      <c r="LSJ871" s="204"/>
      <c r="LSK871" s="204"/>
      <c r="LSL871" s="204"/>
      <c r="LSM871" s="204"/>
      <c r="LSN871" s="204"/>
      <c r="LSO871" s="204"/>
      <c r="LSP871" s="204"/>
      <c r="LSQ871" s="204"/>
      <c r="LSR871" s="204"/>
      <c r="LSS871" s="204"/>
      <c r="LST871" s="204"/>
      <c r="LSU871" s="204"/>
      <c r="LSV871" s="204"/>
      <c r="LSW871" s="204"/>
      <c r="LSX871" s="204"/>
      <c r="LSY871" s="204"/>
      <c r="LSZ871" s="204"/>
      <c r="LTA871" s="204"/>
      <c r="LTB871" s="204"/>
      <c r="LTC871" s="204"/>
      <c r="LTD871" s="204"/>
      <c r="LTE871" s="204"/>
      <c r="LTF871" s="204"/>
      <c r="LTG871" s="204"/>
      <c r="LTH871" s="204"/>
      <c r="LTI871" s="204"/>
      <c r="LTJ871" s="204"/>
      <c r="LTK871" s="204"/>
      <c r="LTL871" s="204"/>
      <c r="LTM871" s="204"/>
      <c r="LTN871" s="204"/>
      <c r="LTO871" s="204"/>
      <c r="LTP871" s="204"/>
      <c r="LTQ871" s="204"/>
      <c r="LTR871" s="204"/>
      <c r="LTS871" s="204"/>
      <c r="LTT871" s="204"/>
      <c r="LTU871" s="204"/>
      <c r="LTV871" s="204"/>
      <c r="LTW871" s="204"/>
      <c r="LTX871" s="204"/>
      <c r="LTY871" s="204"/>
      <c r="LTZ871" s="204"/>
      <c r="LUA871" s="204"/>
      <c r="LUB871" s="204"/>
      <c r="LUC871" s="204"/>
      <c r="LUD871" s="204"/>
      <c r="LUE871" s="204"/>
      <c r="LUF871" s="204"/>
      <c r="LUG871" s="204"/>
      <c r="LUH871" s="204"/>
      <c r="LUI871" s="204"/>
      <c r="LUJ871" s="204"/>
      <c r="LUK871" s="204"/>
      <c r="LUL871" s="204"/>
      <c r="LUM871" s="204"/>
      <c r="LUN871" s="204"/>
      <c r="LUO871" s="204"/>
      <c r="LUP871" s="204"/>
      <c r="LUQ871" s="204"/>
      <c r="LUR871" s="204"/>
      <c r="LUS871" s="204"/>
      <c r="LUT871" s="204"/>
      <c r="LUU871" s="204"/>
      <c r="LUV871" s="204"/>
      <c r="LUW871" s="204"/>
      <c r="LUX871" s="204"/>
      <c r="LUY871" s="204"/>
      <c r="LUZ871" s="204"/>
      <c r="LVA871" s="204"/>
      <c r="LVB871" s="204"/>
      <c r="LVC871" s="204"/>
      <c r="LVD871" s="204"/>
      <c r="LVE871" s="204"/>
      <c r="LVF871" s="204"/>
      <c r="LVG871" s="204"/>
      <c r="LVH871" s="204"/>
      <c r="LVI871" s="204"/>
      <c r="LVJ871" s="204"/>
      <c r="LVK871" s="204"/>
      <c r="LVL871" s="204"/>
      <c r="LVM871" s="204"/>
      <c r="LVN871" s="204"/>
      <c r="LVO871" s="204"/>
      <c r="LVP871" s="204"/>
      <c r="LVQ871" s="204"/>
      <c r="LVR871" s="204"/>
      <c r="LVS871" s="204"/>
      <c r="LVT871" s="204"/>
      <c r="LVU871" s="204"/>
      <c r="LVV871" s="204"/>
      <c r="LVW871" s="204"/>
      <c r="LVX871" s="204"/>
      <c r="LVY871" s="204"/>
      <c r="LVZ871" s="204"/>
      <c r="LWA871" s="204"/>
      <c r="LWB871" s="204"/>
      <c r="LWC871" s="204"/>
      <c r="LWD871" s="204"/>
      <c r="LWE871" s="204"/>
      <c r="LWF871" s="204"/>
      <c r="LWG871" s="204"/>
      <c r="LWH871" s="204"/>
      <c r="LWI871" s="204"/>
      <c r="LWJ871" s="204"/>
      <c r="LWK871" s="204"/>
      <c r="LWL871" s="204"/>
      <c r="LWM871" s="204"/>
      <c r="LWN871" s="204"/>
      <c r="LWO871" s="204"/>
      <c r="LWP871" s="204"/>
      <c r="LWQ871" s="204"/>
      <c r="LWR871" s="204"/>
      <c r="LWS871" s="204"/>
      <c r="LWT871" s="204"/>
      <c r="LWU871" s="204"/>
      <c r="LWV871" s="204"/>
      <c r="LWW871" s="204"/>
      <c r="LWX871" s="204"/>
      <c r="LWY871" s="204"/>
      <c r="LWZ871" s="204"/>
      <c r="LXA871" s="204"/>
      <c r="LXB871" s="204"/>
      <c r="LXC871" s="204"/>
      <c r="LXD871" s="204"/>
      <c r="LXE871" s="204"/>
      <c r="LXF871" s="204"/>
      <c r="LXG871" s="204"/>
      <c r="LXH871" s="204"/>
      <c r="LXI871" s="204"/>
      <c r="LXJ871" s="204"/>
      <c r="LXK871" s="204"/>
      <c r="LXL871" s="204"/>
      <c r="LXM871" s="204"/>
      <c r="LXN871" s="204"/>
      <c r="LXO871" s="204"/>
      <c r="LXP871" s="204"/>
      <c r="LXQ871" s="204"/>
      <c r="LXR871" s="204"/>
      <c r="LXS871" s="204"/>
      <c r="LXT871" s="204"/>
      <c r="LXU871" s="204"/>
      <c r="LXV871" s="204"/>
      <c r="LXW871" s="204"/>
      <c r="LXX871" s="204"/>
      <c r="LXY871" s="204"/>
      <c r="LXZ871" s="204"/>
      <c r="LYA871" s="204"/>
      <c r="LYB871" s="204"/>
      <c r="LYC871" s="204"/>
      <c r="LYD871" s="204"/>
      <c r="LYE871" s="204"/>
      <c r="LYF871" s="204"/>
      <c r="LYG871" s="204"/>
      <c r="LYH871" s="204"/>
      <c r="LYI871" s="204"/>
      <c r="LYJ871" s="204"/>
      <c r="LYK871" s="204"/>
      <c r="LYL871" s="204"/>
      <c r="LYM871" s="204"/>
      <c r="LYN871" s="204"/>
      <c r="LYO871" s="204"/>
      <c r="LYP871" s="204"/>
      <c r="LYQ871" s="204"/>
      <c r="LYR871" s="204"/>
      <c r="LYS871" s="204"/>
      <c r="LYT871" s="204"/>
      <c r="LYU871" s="204"/>
      <c r="LYV871" s="204"/>
      <c r="LYW871" s="204"/>
      <c r="LYX871" s="204"/>
      <c r="LYY871" s="204"/>
      <c r="LYZ871" s="204"/>
      <c r="LZA871" s="204"/>
      <c r="LZB871" s="204"/>
      <c r="LZC871" s="204"/>
      <c r="LZD871" s="204"/>
      <c r="LZE871" s="204"/>
      <c r="LZF871" s="204"/>
      <c r="LZG871" s="204"/>
      <c r="LZH871" s="204"/>
      <c r="LZI871" s="204"/>
      <c r="LZJ871" s="204"/>
      <c r="LZK871" s="204"/>
      <c r="LZL871" s="204"/>
      <c r="LZM871" s="204"/>
      <c r="LZN871" s="204"/>
      <c r="LZO871" s="204"/>
      <c r="LZP871" s="204"/>
      <c r="LZQ871" s="204"/>
      <c r="LZR871" s="204"/>
      <c r="LZS871" s="204"/>
      <c r="LZT871" s="204"/>
      <c r="LZU871" s="204"/>
      <c r="LZV871" s="204"/>
      <c r="LZW871" s="204"/>
      <c r="LZX871" s="204"/>
      <c r="LZY871" s="204"/>
      <c r="LZZ871" s="204"/>
      <c r="MAA871" s="204"/>
      <c r="MAB871" s="204"/>
      <c r="MAC871" s="204"/>
      <c r="MAD871" s="204"/>
      <c r="MAE871" s="204"/>
      <c r="MAF871" s="204"/>
      <c r="MAG871" s="204"/>
      <c r="MAH871" s="204"/>
      <c r="MAI871" s="204"/>
      <c r="MAJ871" s="204"/>
      <c r="MAK871" s="204"/>
      <c r="MAL871" s="204"/>
      <c r="MAM871" s="204"/>
      <c r="MAN871" s="204"/>
      <c r="MAO871" s="204"/>
      <c r="MAP871" s="204"/>
      <c r="MAQ871" s="204"/>
      <c r="MAR871" s="204"/>
      <c r="MAS871" s="204"/>
      <c r="MAT871" s="204"/>
      <c r="MAU871" s="204"/>
      <c r="MAV871" s="204"/>
      <c r="MAW871" s="204"/>
      <c r="MAX871" s="204"/>
      <c r="MAY871" s="204"/>
      <c r="MAZ871" s="204"/>
      <c r="MBA871" s="204"/>
      <c r="MBB871" s="204"/>
      <c r="MBC871" s="204"/>
      <c r="MBD871" s="204"/>
      <c r="MBE871" s="204"/>
      <c r="MBF871" s="204"/>
      <c r="MBG871" s="204"/>
      <c r="MBH871" s="204"/>
      <c r="MBI871" s="204"/>
      <c r="MBJ871" s="204"/>
      <c r="MBK871" s="204"/>
      <c r="MBL871" s="204"/>
      <c r="MBM871" s="204"/>
      <c r="MBN871" s="204"/>
      <c r="MBO871" s="204"/>
      <c r="MBP871" s="204"/>
      <c r="MBQ871" s="204"/>
      <c r="MBR871" s="204"/>
      <c r="MBS871" s="204"/>
      <c r="MBT871" s="204"/>
      <c r="MBU871" s="204"/>
      <c r="MBV871" s="204"/>
      <c r="MBW871" s="204"/>
      <c r="MBX871" s="204"/>
      <c r="MBY871" s="204"/>
      <c r="MBZ871" s="204"/>
      <c r="MCA871" s="204"/>
      <c r="MCB871" s="204"/>
      <c r="MCC871" s="204"/>
      <c r="MCD871" s="204"/>
      <c r="MCE871" s="204"/>
      <c r="MCF871" s="204"/>
      <c r="MCG871" s="204"/>
      <c r="MCH871" s="204"/>
      <c r="MCI871" s="204"/>
      <c r="MCJ871" s="204"/>
      <c r="MCK871" s="204"/>
      <c r="MCL871" s="204"/>
      <c r="MCM871" s="204"/>
      <c r="MCN871" s="204"/>
      <c r="MCO871" s="204"/>
      <c r="MCP871" s="204"/>
      <c r="MCQ871" s="204"/>
      <c r="MCR871" s="204"/>
      <c r="MCS871" s="204"/>
      <c r="MCT871" s="204"/>
      <c r="MCU871" s="204"/>
      <c r="MCV871" s="204"/>
      <c r="MCW871" s="204"/>
      <c r="MCX871" s="204"/>
      <c r="MCY871" s="204"/>
      <c r="MCZ871" s="204"/>
      <c r="MDA871" s="204"/>
      <c r="MDB871" s="204"/>
      <c r="MDC871" s="204"/>
      <c r="MDD871" s="204"/>
      <c r="MDE871" s="204"/>
      <c r="MDF871" s="204"/>
      <c r="MDG871" s="204"/>
      <c r="MDH871" s="204"/>
      <c r="MDI871" s="204"/>
      <c r="MDJ871" s="204"/>
      <c r="MDK871" s="204"/>
      <c r="MDL871" s="204"/>
      <c r="MDM871" s="204"/>
      <c r="MDN871" s="204"/>
      <c r="MDO871" s="204"/>
      <c r="MDP871" s="204"/>
      <c r="MDQ871" s="204"/>
      <c r="MDR871" s="204"/>
      <c r="MDS871" s="204"/>
      <c r="MDT871" s="204"/>
      <c r="MDU871" s="204"/>
      <c r="MDV871" s="204"/>
      <c r="MDW871" s="204"/>
      <c r="MDX871" s="204"/>
      <c r="MDY871" s="204"/>
      <c r="MDZ871" s="204"/>
      <c r="MEA871" s="204"/>
      <c r="MEB871" s="204"/>
      <c r="MEC871" s="204"/>
      <c r="MED871" s="204"/>
      <c r="MEE871" s="204"/>
      <c r="MEF871" s="204"/>
      <c r="MEG871" s="204"/>
      <c r="MEH871" s="204"/>
      <c r="MEI871" s="204"/>
      <c r="MEJ871" s="204"/>
      <c r="MEK871" s="204"/>
      <c r="MEL871" s="204"/>
      <c r="MEM871" s="204"/>
      <c r="MEN871" s="204"/>
      <c r="MEO871" s="204"/>
      <c r="MEP871" s="204"/>
      <c r="MEQ871" s="204"/>
      <c r="MER871" s="204"/>
      <c r="MES871" s="204"/>
      <c r="MET871" s="204"/>
      <c r="MEU871" s="204"/>
      <c r="MEV871" s="204"/>
      <c r="MEW871" s="204"/>
      <c r="MEX871" s="204"/>
      <c r="MEY871" s="204"/>
      <c r="MEZ871" s="204"/>
      <c r="MFA871" s="204"/>
      <c r="MFB871" s="204"/>
      <c r="MFC871" s="204"/>
      <c r="MFD871" s="204"/>
      <c r="MFE871" s="204"/>
      <c r="MFF871" s="204"/>
      <c r="MFG871" s="204"/>
      <c r="MFH871" s="204"/>
      <c r="MFI871" s="204"/>
      <c r="MFJ871" s="204"/>
      <c r="MFK871" s="204"/>
      <c r="MFL871" s="204"/>
      <c r="MFM871" s="204"/>
      <c r="MFN871" s="204"/>
      <c r="MFO871" s="204"/>
      <c r="MFP871" s="204"/>
      <c r="MFQ871" s="204"/>
      <c r="MFR871" s="204"/>
      <c r="MFS871" s="204"/>
      <c r="MFT871" s="204"/>
      <c r="MFU871" s="204"/>
      <c r="MFV871" s="204"/>
      <c r="MFW871" s="204"/>
      <c r="MFX871" s="204"/>
      <c r="MFY871" s="204"/>
      <c r="MFZ871" s="204"/>
      <c r="MGA871" s="204"/>
      <c r="MGB871" s="204"/>
      <c r="MGC871" s="204"/>
      <c r="MGD871" s="204"/>
      <c r="MGE871" s="204"/>
      <c r="MGF871" s="204"/>
      <c r="MGG871" s="204"/>
      <c r="MGH871" s="204"/>
      <c r="MGI871" s="204"/>
      <c r="MGJ871" s="204"/>
      <c r="MGK871" s="204"/>
      <c r="MGL871" s="204"/>
      <c r="MGM871" s="204"/>
      <c r="MGN871" s="204"/>
      <c r="MGO871" s="204"/>
      <c r="MGP871" s="204"/>
      <c r="MGQ871" s="204"/>
      <c r="MGR871" s="204"/>
      <c r="MGS871" s="204"/>
      <c r="MGT871" s="204"/>
      <c r="MGU871" s="204"/>
      <c r="MGV871" s="204"/>
      <c r="MGW871" s="204"/>
      <c r="MGX871" s="204"/>
      <c r="MGY871" s="204"/>
      <c r="MGZ871" s="204"/>
      <c r="MHA871" s="204"/>
      <c r="MHB871" s="204"/>
      <c r="MHC871" s="204"/>
      <c r="MHD871" s="204"/>
      <c r="MHE871" s="204"/>
      <c r="MHF871" s="204"/>
      <c r="MHG871" s="204"/>
      <c r="MHH871" s="204"/>
      <c r="MHI871" s="204"/>
      <c r="MHJ871" s="204"/>
      <c r="MHK871" s="204"/>
      <c r="MHL871" s="204"/>
      <c r="MHM871" s="204"/>
      <c r="MHN871" s="204"/>
      <c r="MHO871" s="204"/>
      <c r="MHP871" s="204"/>
      <c r="MHQ871" s="204"/>
      <c r="MHR871" s="204"/>
      <c r="MHS871" s="204"/>
      <c r="MHT871" s="204"/>
      <c r="MHU871" s="204"/>
      <c r="MHV871" s="204"/>
      <c r="MHW871" s="204"/>
      <c r="MHX871" s="204"/>
      <c r="MHY871" s="204"/>
      <c r="MHZ871" s="204"/>
      <c r="MIA871" s="204"/>
      <c r="MIB871" s="204"/>
      <c r="MIC871" s="204"/>
      <c r="MID871" s="204"/>
      <c r="MIE871" s="204"/>
      <c r="MIF871" s="204"/>
      <c r="MIG871" s="204"/>
      <c r="MIH871" s="204"/>
      <c r="MII871" s="204"/>
      <c r="MIJ871" s="204"/>
      <c r="MIK871" s="204"/>
      <c r="MIL871" s="204"/>
      <c r="MIM871" s="204"/>
      <c r="MIN871" s="204"/>
      <c r="MIO871" s="204"/>
      <c r="MIP871" s="204"/>
      <c r="MIQ871" s="204"/>
      <c r="MIR871" s="204"/>
      <c r="MIS871" s="204"/>
      <c r="MIT871" s="204"/>
      <c r="MIU871" s="204"/>
      <c r="MIV871" s="204"/>
      <c r="MIW871" s="204"/>
      <c r="MIX871" s="204"/>
      <c r="MIY871" s="204"/>
      <c r="MIZ871" s="204"/>
      <c r="MJA871" s="204"/>
      <c r="MJB871" s="204"/>
      <c r="MJC871" s="204"/>
      <c r="MJD871" s="204"/>
      <c r="MJE871" s="204"/>
      <c r="MJF871" s="204"/>
      <c r="MJG871" s="204"/>
      <c r="MJH871" s="204"/>
      <c r="MJI871" s="204"/>
      <c r="MJJ871" s="204"/>
      <c r="MJK871" s="204"/>
      <c r="MJL871" s="204"/>
      <c r="MJM871" s="204"/>
      <c r="MJN871" s="204"/>
      <c r="MJO871" s="204"/>
      <c r="MJP871" s="204"/>
      <c r="MJQ871" s="204"/>
      <c r="MJR871" s="204"/>
      <c r="MJS871" s="204"/>
      <c r="MJT871" s="204"/>
      <c r="MJU871" s="204"/>
      <c r="MJV871" s="204"/>
      <c r="MJW871" s="204"/>
      <c r="MJX871" s="204"/>
      <c r="MJY871" s="204"/>
      <c r="MJZ871" s="204"/>
      <c r="MKA871" s="204"/>
      <c r="MKB871" s="204"/>
      <c r="MKC871" s="204"/>
      <c r="MKD871" s="204"/>
      <c r="MKE871" s="204"/>
      <c r="MKF871" s="204"/>
      <c r="MKG871" s="204"/>
      <c r="MKH871" s="204"/>
      <c r="MKI871" s="204"/>
      <c r="MKJ871" s="204"/>
      <c r="MKK871" s="204"/>
      <c r="MKL871" s="204"/>
      <c r="MKM871" s="204"/>
      <c r="MKN871" s="204"/>
      <c r="MKO871" s="204"/>
      <c r="MKP871" s="204"/>
      <c r="MKQ871" s="204"/>
      <c r="MKR871" s="204"/>
      <c r="MKS871" s="204"/>
      <c r="MKT871" s="204"/>
      <c r="MKU871" s="204"/>
      <c r="MKV871" s="204"/>
      <c r="MKW871" s="204"/>
      <c r="MKX871" s="204"/>
      <c r="MKY871" s="204"/>
      <c r="MKZ871" s="204"/>
      <c r="MLA871" s="204"/>
      <c r="MLB871" s="204"/>
      <c r="MLC871" s="204"/>
      <c r="MLD871" s="204"/>
      <c r="MLE871" s="204"/>
      <c r="MLF871" s="204"/>
      <c r="MLG871" s="204"/>
      <c r="MLH871" s="204"/>
      <c r="MLI871" s="204"/>
      <c r="MLJ871" s="204"/>
      <c r="MLK871" s="204"/>
      <c r="MLL871" s="204"/>
      <c r="MLM871" s="204"/>
      <c r="MLN871" s="204"/>
      <c r="MLO871" s="204"/>
      <c r="MLP871" s="204"/>
      <c r="MLQ871" s="204"/>
      <c r="MLR871" s="204"/>
      <c r="MLS871" s="204"/>
      <c r="MLT871" s="204"/>
      <c r="MLU871" s="204"/>
      <c r="MLV871" s="204"/>
      <c r="MLW871" s="204"/>
      <c r="MLX871" s="204"/>
      <c r="MLY871" s="204"/>
      <c r="MLZ871" s="204"/>
      <c r="MMA871" s="204"/>
      <c r="MMB871" s="204"/>
      <c r="MMC871" s="204"/>
      <c r="MMD871" s="204"/>
      <c r="MME871" s="204"/>
      <c r="MMF871" s="204"/>
      <c r="MMG871" s="204"/>
      <c r="MMH871" s="204"/>
      <c r="MMI871" s="204"/>
      <c r="MMJ871" s="204"/>
      <c r="MMK871" s="204"/>
      <c r="MML871" s="204"/>
      <c r="MMM871" s="204"/>
      <c r="MMN871" s="204"/>
      <c r="MMO871" s="204"/>
      <c r="MMP871" s="204"/>
      <c r="MMQ871" s="204"/>
      <c r="MMR871" s="204"/>
      <c r="MMS871" s="204"/>
      <c r="MMT871" s="204"/>
      <c r="MMU871" s="204"/>
      <c r="MMV871" s="204"/>
      <c r="MMW871" s="204"/>
      <c r="MMX871" s="204"/>
      <c r="MMY871" s="204"/>
      <c r="MMZ871" s="204"/>
      <c r="MNA871" s="204"/>
      <c r="MNB871" s="204"/>
      <c r="MNC871" s="204"/>
      <c r="MND871" s="204"/>
      <c r="MNE871" s="204"/>
      <c r="MNF871" s="204"/>
      <c r="MNG871" s="204"/>
      <c r="MNH871" s="204"/>
      <c r="MNI871" s="204"/>
      <c r="MNJ871" s="204"/>
      <c r="MNK871" s="204"/>
      <c r="MNL871" s="204"/>
      <c r="MNM871" s="204"/>
      <c r="MNN871" s="204"/>
      <c r="MNO871" s="204"/>
      <c r="MNP871" s="204"/>
      <c r="MNQ871" s="204"/>
      <c r="MNR871" s="204"/>
      <c r="MNS871" s="204"/>
      <c r="MNT871" s="204"/>
      <c r="MNU871" s="204"/>
      <c r="MNV871" s="204"/>
      <c r="MNW871" s="204"/>
      <c r="MNX871" s="204"/>
      <c r="MNY871" s="204"/>
      <c r="MNZ871" s="204"/>
      <c r="MOA871" s="204"/>
      <c r="MOB871" s="204"/>
      <c r="MOC871" s="204"/>
      <c r="MOD871" s="204"/>
      <c r="MOE871" s="204"/>
      <c r="MOF871" s="204"/>
      <c r="MOG871" s="204"/>
      <c r="MOH871" s="204"/>
      <c r="MOI871" s="204"/>
      <c r="MOJ871" s="204"/>
      <c r="MOK871" s="204"/>
      <c r="MOL871" s="204"/>
      <c r="MOM871" s="204"/>
      <c r="MON871" s="204"/>
      <c r="MOO871" s="204"/>
      <c r="MOP871" s="204"/>
      <c r="MOQ871" s="204"/>
      <c r="MOR871" s="204"/>
      <c r="MOS871" s="204"/>
      <c r="MOT871" s="204"/>
      <c r="MOU871" s="204"/>
      <c r="MOV871" s="204"/>
      <c r="MOW871" s="204"/>
      <c r="MOX871" s="204"/>
      <c r="MOY871" s="204"/>
      <c r="MOZ871" s="204"/>
      <c r="MPA871" s="204"/>
      <c r="MPB871" s="204"/>
      <c r="MPC871" s="204"/>
      <c r="MPD871" s="204"/>
      <c r="MPE871" s="204"/>
      <c r="MPF871" s="204"/>
      <c r="MPG871" s="204"/>
      <c r="MPH871" s="204"/>
      <c r="MPI871" s="204"/>
      <c r="MPJ871" s="204"/>
      <c r="MPK871" s="204"/>
      <c r="MPL871" s="204"/>
      <c r="MPM871" s="204"/>
      <c r="MPN871" s="204"/>
      <c r="MPO871" s="204"/>
      <c r="MPP871" s="204"/>
      <c r="MPQ871" s="204"/>
      <c r="MPR871" s="204"/>
      <c r="MPS871" s="204"/>
      <c r="MPT871" s="204"/>
      <c r="MPU871" s="204"/>
      <c r="MPV871" s="204"/>
      <c r="MPW871" s="204"/>
      <c r="MPX871" s="204"/>
      <c r="MPY871" s="204"/>
      <c r="MPZ871" s="204"/>
      <c r="MQA871" s="204"/>
      <c r="MQB871" s="204"/>
      <c r="MQC871" s="204"/>
      <c r="MQD871" s="204"/>
      <c r="MQE871" s="204"/>
      <c r="MQF871" s="204"/>
      <c r="MQG871" s="204"/>
      <c r="MQH871" s="204"/>
      <c r="MQI871" s="204"/>
      <c r="MQJ871" s="204"/>
      <c r="MQK871" s="204"/>
      <c r="MQL871" s="204"/>
      <c r="MQM871" s="204"/>
      <c r="MQN871" s="204"/>
      <c r="MQO871" s="204"/>
      <c r="MQP871" s="204"/>
      <c r="MQQ871" s="204"/>
      <c r="MQR871" s="204"/>
      <c r="MQS871" s="204"/>
      <c r="MQT871" s="204"/>
      <c r="MQU871" s="204"/>
      <c r="MQV871" s="204"/>
      <c r="MQW871" s="204"/>
      <c r="MQX871" s="204"/>
      <c r="MQY871" s="204"/>
      <c r="MQZ871" s="204"/>
      <c r="MRA871" s="204"/>
      <c r="MRB871" s="204"/>
      <c r="MRC871" s="204"/>
      <c r="MRD871" s="204"/>
      <c r="MRE871" s="204"/>
      <c r="MRF871" s="204"/>
      <c r="MRG871" s="204"/>
      <c r="MRH871" s="204"/>
      <c r="MRI871" s="204"/>
      <c r="MRJ871" s="204"/>
      <c r="MRK871" s="204"/>
      <c r="MRL871" s="204"/>
      <c r="MRM871" s="204"/>
      <c r="MRN871" s="204"/>
      <c r="MRO871" s="204"/>
      <c r="MRP871" s="204"/>
      <c r="MRQ871" s="204"/>
      <c r="MRR871" s="204"/>
      <c r="MRS871" s="204"/>
      <c r="MRT871" s="204"/>
      <c r="MRU871" s="204"/>
      <c r="MRV871" s="204"/>
      <c r="MRW871" s="204"/>
      <c r="MRX871" s="204"/>
      <c r="MRY871" s="204"/>
      <c r="MRZ871" s="204"/>
      <c r="MSA871" s="204"/>
      <c r="MSB871" s="204"/>
      <c r="MSC871" s="204"/>
      <c r="MSD871" s="204"/>
      <c r="MSE871" s="204"/>
      <c r="MSF871" s="204"/>
      <c r="MSG871" s="204"/>
      <c r="MSH871" s="204"/>
      <c r="MSI871" s="204"/>
      <c r="MSJ871" s="204"/>
      <c r="MSK871" s="204"/>
      <c r="MSL871" s="204"/>
      <c r="MSM871" s="204"/>
      <c r="MSN871" s="204"/>
      <c r="MSO871" s="204"/>
      <c r="MSP871" s="204"/>
      <c r="MSQ871" s="204"/>
      <c r="MSR871" s="204"/>
      <c r="MSS871" s="204"/>
      <c r="MST871" s="204"/>
      <c r="MSU871" s="204"/>
      <c r="MSV871" s="204"/>
      <c r="MSW871" s="204"/>
      <c r="MSX871" s="204"/>
      <c r="MSY871" s="204"/>
      <c r="MSZ871" s="204"/>
      <c r="MTA871" s="204"/>
      <c r="MTB871" s="204"/>
      <c r="MTC871" s="204"/>
      <c r="MTD871" s="204"/>
      <c r="MTE871" s="204"/>
      <c r="MTF871" s="204"/>
      <c r="MTG871" s="204"/>
      <c r="MTH871" s="204"/>
      <c r="MTI871" s="204"/>
      <c r="MTJ871" s="204"/>
      <c r="MTK871" s="204"/>
      <c r="MTL871" s="204"/>
      <c r="MTM871" s="204"/>
      <c r="MTN871" s="204"/>
      <c r="MTO871" s="204"/>
      <c r="MTP871" s="204"/>
      <c r="MTQ871" s="204"/>
      <c r="MTR871" s="204"/>
      <c r="MTS871" s="204"/>
      <c r="MTT871" s="204"/>
      <c r="MTU871" s="204"/>
      <c r="MTV871" s="204"/>
      <c r="MTW871" s="204"/>
      <c r="MTX871" s="204"/>
      <c r="MTY871" s="204"/>
      <c r="MTZ871" s="204"/>
      <c r="MUA871" s="204"/>
      <c r="MUB871" s="204"/>
      <c r="MUC871" s="204"/>
      <c r="MUD871" s="204"/>
      <c r="MUE871" s="204"/>
      <c r="MUF871" s="204"/>
      <c r="MUG871" s="204"/>
      <c r="MUH871" s="204"/>
      <c r="MUI871" s="204"/>
      <c r="MUJ871" s="204"/>
      <c r="MUK871" s="204"/>
      <c r="MUL871" s="204"/>
      <c r="MUM871" s="204"/>
      <c r="MUN871" s="204"/>
      <c r="MUO871" s="204"/>
      <c r="MUP871" s="204"/>
      <c r="MUQ871" s="204"/>
      <c r="MUR871" s="204"/>
      <c r="MUS871" s="204"/>
      <c r="MUT871" s="204"/>
      <c r="MUU871" s="204"/>
      <c r="MUV871" s="204"/>
      <c r="MUW871" s="204"/>
      <c r="MUX871" s="204"/>
      <c r="MUY871" s="204"/>
      <c r="MUZ871" s="204"/>
      <c r="MVA871" s="204"/>
      <c r="MVB871" s="204"/>
      <c r="MVC871" s="204"/>
      <c r="MVD871" s="204"/>
      <c r="MVE871" s="204"/>
      <c r="MVF871" s="204"/>
      <c r="MVG871" s="204"/>
      <c r="MVH871" s="204"/>
      <c r="MVI871" s="204"/>
      <c r="MVJ871" s="204"/>
      <c r="MVK871" s="204"/>
      <c r="MVL871" s="204"/>
      <c r="MVM871" s="204"/>
      <c r="MVN871" s="204"/>
      <c r="MVO871" s="204"/>
      <c r="MVP871" s="204"/>
      <c r="MVQ871" s="204"/>
      <c r="MVR871" s="204"/>
      <c r="MVS871" s="204"/>
      <c r="MVT871" s="204"/>
      <c r="MVU871" s="204"/>
      <c r="MVV871" s="204"/>
      <c r="MVW871" s="204"/>
      <c r="MVX871" s="204"/>
      <c r="MVY871" s="204"/>
      <c r="MVZ871" s="204"/>
      <c r="MWA871" s="204"/>
      <c r="MWB871" s="204"/>
      <c r="MWC871" s="204"/>
      <c r="MWD871" s="204"/>
      <c r="MWE871" s="204"/>
      <c r="MWF871" s="204"/>
      <c r="MWG871" s="204"/>
      <c r="MWH871" s="204"/>
      <c r="MWI871" s="204"/>
      <c r="MWJ871" s="204"/>
      <c r="MWK871" s="204"/>
      <c r="MWL871" s="204"/>
      <c r="MWM871" s="204"/>
      <c r="MWN871" s="204"/>
      <c r="MWO871" s="204"/>
      <c r="MWP871" s="204"/>
      <c r="MWQ871" s="204"/>
      <c r="MWR871" s="204"/>
      <c r="MWS871" s="204"/>
      <c r="MWT871" s="204"/>
      <c r="MWU871" s="204"/>
      <c r="MWV871" s="204"/>
      <c r="MWW871" s="204"/>
      <c r="MWX871" s="204"/>
      <c r="MWY871" s="204"/>
      <c r="MWZ871" s="204"/>
      <c r="MXA871" s="204"/>
      <c r="MXB871" s="204"/>
      <c r="MXC871" s="204"/>
      <c r="MXD871" s="204"/>
      <c r="MXE871" s="204"/>
      <c r="MXF871" s="204"/>
      <c r="MXG871" s="204"/>
      <c r="MXH871" s="204"/>
      <c r="MXI871" s="204"/>
      <c r="MXJ871" s="204"/>
      <c r="MXK871" s="204"/>
      <c r="MXL871" s="204"/>
      <c r="MXM871" s="204"/>
      <c r="MXN871" s="204"/>
      <c r="MXO871" s="204"/>
      <c r="MXP871" s="204"/>
      <c r="MXQ871" s="204"/>
      <c r="MXR871" s="204"/>
      <c r="MXS871" s="204"/>
      <c r="MXT871" s="204"/>
      <c r="MXU871" s="204"/>
      <c r="MXV871" s="204"/>
      <c r="MXW871" s="204"/>
      <c r="MXX871" s="204"/>
      <c r="MXY871" s="204"/>
      <c r="MXZ871" s="204"/>
      <c r="MYA871" s="204"/>
      <c r="MYB871" s="204"/>
      <c r="MYC871" s="204"/>
      <c r="MYD871" s="204"/>
      <c r="MYE871" s="204"/>
      <c r="MYF871" s="204"/>
      <c r="MYG871" s="204"/>
      <c r="MYH871" s="204"/>
      <c r="MYI871" s="204"/>
      <c r="MYJ871" s="204"/>
      <c r="MYK871" s="204"/>
      <c r="MYL871" s="204"/>
      <c r="MYM871" s="204"/>
      <c r="MYN871" s="204"/>
      <c r="MYO871" s="204"/>
      <c r="MYP871" s="204"/>
      <c r="MYQ871" s="204"/>
      <c r="MYR871" s="204"/>
      <c r="MYS871" s="204"/>
      <c r="MYT871" s="204"/>
      <c r="MYU871" s="204"/>
      <c r="MYV871" s="204"/>
      <c r="MYW871" s="204"/>
      <c r="MYX871" s="204"/>
      <c r="MYY871" s="204"/>
      <c r="MYZ871" s="204"/>
      <c r="MZA871" s="204"/>
      <c r="MZB871" s="204"/>
      <c r="MZC871" s="204"/>
      <c r="MZD871" s="204"/>
      <c r="MZE871" s="204"/>
      <c r="MZF871" s="204"/>
      <c r="MZG871" s="204"/>
      <c r="MZH871" s="204"/>
      <c r="MZI871" s="204"/>
      <c r="MZJ871" s="204"/>
      <c r="MZK871" s="204"/>
      <c r="MZL871" s="204"/>
      <c r="MZM871" s="204"/>
      <c r="MZN871" s="204"/>
      <c r="MZO871" s="204"/>
      <c r="MZP871" s="204"/>
      <c r="MZQ871" s="204"/>
      <c r="MZR871" s="204"/>
      <c r="MZS871" s="204"/>
      <c r="MZT871" s="204"/>
      <c r="MZU871" s="204"/>
      <c r="MZV871" s="204"/>
      <c r="MZW871" s="204"/>
      <c r="MZX871" s="204"/>
      <c r="MZY871" s="204"/>
      <c r="MZZ871" s="204"/>
      <c r="NAA871" s="204"/>
      <c r="NAB871" s="204"/>
      <c r="NAC871" s="204"/>
      <c r="NAD871" s="204"/>
      <c r="NAE871" s="204"/>
      <c r="NAF871" s="204"/>
      <c r="NAG871" s="204"/>
      <c r="NAH871" s="204"/>
      <c r="NAI871" s="204"/>
      <c r="NAJ871" s="204"/>
      <c r="NAK871" s="204"/>
      <c r="NAL871" s="204"/>
      <c r="NAM871" s="204"/>
      <c r="NAN871" s="204"/>
      <c r="NAO871" s="204"/>
      <c r="NAP871" s="204"/>
      <c r="NAQ871" s="204"/>
      <c r="NAR871" s="204"/>
      <c r="NAS871" s="204"/>
      <c r="NAT871" s="204"/>
      <c r="NAU871" s="204"/>
      <c r="NAV871" s="204"/>
      <c r="NAW871" s="204"/>
      <c r="NAX871" s="204"/>
      <c r="NAY871" s="204"/>
      <c r="NAZ871" s="204"/>
      <c r="NBA871" s="204"/>
      <c r="NBB871" s="204"/>
      <c r="NBC871" s="204"/>
      <c r="NBD871" s="204"/>
      <c r="NBE871" s="204"/>
      <c r="NBF871" s="204"/>
      <c r="NBG871" s="204"/>
      <c r="NBH871" s="204"/>
      <c r="NBI871" s="204"/>
      <c r="NBJ871" s="204"/>
      <c r="NBK871" s="204"/>
      <c r="NBL871" s="204"/>
      <c r="NBM871" s="204"/>
      <c r="NBN871" s="204"/>
      <c r="NBO871" s="204"/>
      <c r="NBP871" s="204"/>
      <c r="NBQ871" s="204"/>
      <c r="NBR871" s="204"/>
      <c r="NBS871" s="204"/>
      <c r="NBT871" s="204"/>
      <c r="NBU871" s="204"/>
      <c r="NBV871" s="204"/>
      <c r="NBW871" s="204"/>
      <c r="NBX871" s="204"/>
      <c r="NBY871" s="204"/>
      <c r="NBZ871" s="204"/>
      <c r="NCA871" s="204"/>
      <c r="NCB871" s="204"/>
      <c r="NCC871" s="204"/>
      <c r="NCD871" s="204"/>
      <c r="NCE871" s="204"/>
      <c r="NCF871" s="204"/>
      <c r="NCG871" s="204"/>
      <c r="NCH871" s="204"/>
      <c r="NCI871" s="204"/>
      <c r="NCJ871" s="204"/>
      <c r="NCK871" s="204"/>
      <c r="NCL871" s="204"/>
      <c r="NCM871" s="204"/>
      <c r="NCN871" s="204"/>
      <c r="NCO871" s="204"/>
      <c r="NCP871" s="204"/>
      <c r="NCQ871" s="204"/>
      <c r="NCR871" s="204"/>
      <c r="NCS871" s="204"/>
      <c r="NCT871" s="204"/>
      <c r="NCU871" s="204"/>
      <c r="NCV871" s="204"/>
      <c r="NCW871" s="204"/>
      <c r="NCX871" s="204"/>
      <c r="NCY871" s="204"/>
      <c r="NCZ871" s="204"/>
      <c r="NDA871" s="204"/>
      <c r="NDB871" s="204"/>
      <c r="NDC871" s="204"/>
      <c r="NDD871" s="204"/>
      <c r="NDE871" s="204"/>
      <c r="NDF871" s="204"/>
      <c r="NDG871" s="204"/>
      <c r="NDH871" s="204"/>
      <c r="NDI871" s="204"/>
      <c r="NDJ871" s="204"/>
      <c r="NDK871" s="204"/>
      <c r="NDL871" s="204"/>
      <c r="NDM871" s="204"/>
      <c r="NDN871" s="204"/>
      <c r="NDO871" s="204"/>
      <c r="NDP871" s="204"/>
      <c r="NDQ871" s="204"/>
      <c r="NDR871" s="204"/>
      <c r="NDS871" s="204"/>
      <c r="NDT871" s="204"/>
      <c r="NDU871" s="204"/>
      <c r="NDV871" s="204"/>
      <c r="NDW871" s="204"/>
      <c r="NDX871" s="204"/>
      <c r="NDY871" s="204"/>
      <c r="NDZ871" s="204"/>
      <c r="NEA871" s="204"/>
      <c r="NEB871" s="204"/>
      <c r="NEC871" s="204"/>
      <c r="NED871" s="204"/>
      <c r="NEE871" s="204"/>
      <c r="NEF871" s="204"/>
      <c r="NEG871" s="204"/>
      <c r="NEH871" s="204"/>
      <c r="NEI871" s="204"/>
      <c r="NEJ871" s="204"/>
      <c r="NEK871" s="204"/>
      <c r="NEL871" s="204"/>
      <c r="NEM871" s="204"/>
      <c r="NEN871" s="204"/>
      <c r="NEO871" s="204"/>
      <c r="NEP871" s="204"/>
      <c r="NEQ871" s="204"/>
      <c r="NER871" s="204"/>
      <c r="NES871" s="204"/>
      <c r="NET871" s="204"/>
      <c r="NEU871" s="204"/>
      <c r="NEV871" s="204"/>
      <c r="NEW871" s="204"/>
      <c r="NEX871" s="204"/>
      <c r="NEY871" s="204"/>
      <c r="NEZ871" s="204"/>
      <c r="NFA871" s="204"/>
      <c r="NFB871" s="204"/>
      <c r="NFC871" s="204"/>
      <c r="NFD871" s="204"/>
      <c r="NFE871" s="204"/>
      <c r="NFF871" s="204"/>
      <c r="NFG871" s="204"/>
      <c r="NFH871" s="204"/>
      <c r="NFI871" s="204"/>
      <c r="NFJ871" s="204"/>
      <c r="NFK871" s="204"/>
      <c r="NFL871" s="204"/>
      <c r="NFM871" s="204"/>
      <c r="NFN871" s="204"/>
      <c r="NFO871" s="204"/>
      <c r="NFP871" s="204"/>
      <c r="NFQ871" s="204"/>
      <c r="NFR871" s="204"/>
      <c r="NFS871" s="204"/>
      <c r="NFT871" s="204"/>
      <c r="NFU871" s="204"/>
      <c r="NFV871" s="204"/>
      <c r="NFW871" s="204"/>
      <c r="NFX871" s="204"/>
      <c r="NFY871" s="204"/>
      <c r="NFZ871" s="204"/>
      <c r="NGA871" s="204"/>
      <c r="NGB871" s="204"/>
      <c r="NGC871" s="204"/>
      <c r="NGD871" s="204"/>
      <c r="NGE871" s="204"/>
      <c r="NGF871" s="204"/>
      <c r="NGG871" s="204"/>
      <c r="NGH871" s="204"/>
      <c r="NGI871" s="204"/>
      <c r="NGJ871" s="204"/>
      <c r="NGK871" s="204"/>
      <c r="NGL871" s="204"/>
      <c r="NGM871" s="204"/>
      <c r="NGN871" s="204"/>
      <c r="NGO871" s="204"/>
      <c r="NGP871" s="204"/>
      <c r="NGQ871" s="204"/>
      <c r="NGR871" s="204"/>
      <c r="NGS871" s="204"/>
      <c r="NGT871" s="204"/>
      <c r="NGU871" s="204"/>
      <c r="NGV871" s="204"/>
      <c r="NGW871" s="204"/>
      <c r="NGX871" s="204"/>
      <c r="NGY871" s="204"/>
      <c r="NGZ871" s="204"/>
      <c r="NHA871" s="204"/>
      <c r="NHB871" s="204"/>
      <c r="NHC871" s="204"/>
      <c r="NHD871" s="204"/>
      <c r="NHE871" s="204"/>
      <c r="NHF871" s="204"/>
      <c r="NHG871" s="204"/>
      <c r="NHH871" s="204"/>
      <c r="NHI871" s="204"/>
      <c r="NHJ871" s="204"/>
      <c r="NHK871" s="204"/>
      <c r="NHL871" s="204"/>
      <c r="NHM871" s="204"/>
      <c r="NHN871" s="204"/>
      <c r="NHO871" s="204"/>
      <c r="NHP871" s="204"/>
      <c r="NHQ871" s="204"/>
      <c r="NHR871" s="204"/>
      <c r="NHS871" s="204"/>
      <c r="NHT871" s="204"/>
      <c r="NHU871" s="204"/>
      <c r="NHV871" s="204"/>
      <c r="NHW871" s="204"/>
      <c r="NHX871" s="204"/>
      <c r="NHY871" s="204"/>
      <c r="NHZ871" s="204"/>
      <c r="NIA871" s="204"/>
      <c r="NIB871" s="204"/>
      <c r="NIC871" s="204"/>
      <c r="NID871" s="204"/>
      <c r="NIE871" s="204"/>
      <c r="NIF871" s="204"/>
      <c r="NIG871" s="204"/>
      <c r="NIH871" s="204"/>
      <c r="NII871" s="204"/>
      <c r="NIJ871" s="204"/>
      <c r="NIK871" s="204"/>
      <c r="NIL871" s="204"/>
      <c r="NIM871" s="204"/>
      <c r="NIN871" s="204"/>
      <c r="NIO871" s="204"/>
      <c r="NIP871" s="204"/>
      <c r="NIQ871" s="204"/>
      <c r="NIR871" s="204"/>
      <c r="NIS871" s="204"/>
      <c r="NIT871" s="204"/>
      <c r="NIU871" s="204"/>
      <c r="NIV871" s="204"/>
      <c r="NIW871" s="204"/>
      <c r="NIX871" s="204"/>
      <c r="NIY871" s="204"/>
      <c r="NIZ871" s="204"/>
      <c r="NJA871" s="204"/>
      <c r="NJB871" s="204"/>
      <c r="NJC871" s="204"/>
      <c r="NJD871" s="204"/>
      <c r="NJE871" s="204"/>
      <c r="NJF871" s="204"/>
      <c r="NJG871" s="204"/>
      <c r="NJH871" s="204"/>
      <c r="NJI871" s="204"/>
      <c r="NJJ871" s="204"/>
      <c r="NJK871" s="204"/>
      <c r="NJL871" s="204"/>
      <c r="NJM871" s="204"/>
      <c r="NJN871" s="204"/>
      <c r="NJO871" s="204"/>
      <c r="NJP871" s="204"/>
      <c r="NJQ871" s="204"/>
      <c r="NJR871" s="204"/>
      <c r="NJS871" s="204"/>
      <c r="NJT871" s="204"/>
      <c r="NJU871" s="204"/>
      <c r="NJV871" s="204"/>
      <c r="NJW871" s="204"/>
      <c r="NJX871" s="204"/>
      <c r="NJY871" s="204"/>
      <c r="NJZ871" s="204"/>
      <c r="NKA871" s="204"/>
      <c r="NKB871" s="204"/>
      <c r="NKC871" s="204"/>
      <c r="NKD871" s="204"/>
      <c r="NKE871" s="204"/>
      <c r="NKF871" s="204"/>
      <c r="NKG871" s="204"/>
      <c r="NKH871" s="204"/>
      <c r="NKI871" s="204"/>
      <c r="NKJ871" s="204"/>
      <c r="NKK871" s="204"/>
      <c r="NKL871" s="204"/>
      <c r="NKM871" s="204"/>
      <c r="NKN871" s="204"/>
      <c r="NKO871" s="204"/>
      <c r="NKP871" s="204"/>
      <c r="NKQ871" s="204"/>
      <c r="NKR871" s="204"/>
      <c r="NKS871" s="204"/>
      <c r="NKT871" s="204"/>
      <c r="NKU871" s="204"/>
      <c r="NKV871" s="204"/>
      <c r="NKW871" s="204"/>
      <c r="NKX871" s="204"/>
      <c r="NKY871" s="204"/>
      <c r="NKZ871" s="204"/>
      <c r="NLA871" s="204"/>
      <c r="NLB871" s="204"/>
      <c r="NLC871" s="204"/>
      <c r="NLD871" s="204"/>
      <c r="NLE871" s="204"/>
      <c r="NLF871" s="204"/>
      <c r="NLG871" s="204"/>
      <c r="NLH871" s="204"/>
      <c r="NLI871" s="204"/>
      <c r="NLJ871" s="204"/>
      <c r="NLK871" s="204"/>
      <c r="NLL871" s="204"/>
      <c r="NLM871" s="204"/>
      <c r="NLN871" s="204"/>
      <c r="NLO871" s="204"/>
      <c r="NLP871" s="204"/>
      <c r="NLQ871" s="204"/>
      <c r="NLR871" s="204"/>
      <c r="NLS871" s="204"/>
      <c r="NLT871" s="204"/>
      <c r="NLU871" s="204"/>
      <c r="NLV871" s="204"/>
      <c r="NLW871" s="204"/>
      <c r="NLX871" s="204"/>
      <c r="NLY871" s="204"/>
      <c r="NLZ871" s="204"/>
      <c r="NMA871" s="204"/>
      <c r="NMB871" s="204"/>
      <c r="NMC871" s="204"/>
      <c r="NMD871" s="204"/>
      <c r="NME871" s="204"/>
      <c r="NMF871" s="204"/>
      <c r="NMG871" s="204"/>
      <c r="NMH871" s="204"/>
      <c r="NMI871" s="204"/>
      <c r="NMJ871" s="204"/>
      <c r="NMK871" s="204"/>
      <c r="NML871" s="204"/>
      <c r="NMM871" s="204"/>
      <c r="NMN871" s="204"/>
      <c r="NMO871" s="204"/>
      <c r="NMP871" s="204"/>
      <c r="NMQ871" s="204"/>
      <c r="NMR871" s="204"/>
      <c r="NMS871" s="204"/>
      <c r="NMT871" s="204"/>
      <c r="NMU871" s="204"/>
      <c r="NMV871" s="204"/>
      <c r="NMW871" s="204"/>
      <c r="NMX871" s="204"/>
      <c r="NMY871" s="204"/>
      <c r="NMZ871" s="204"/>
      <c r="NNA871" s="204"/>
      <c r="NNB871" s="204"/>
      <c r="NNC871" s="204"/>
      <c r="NND871" s="204"/>
      <c r="NNE871" s="204"/>
      <c r="NNF871" s="204"/>
      <c r="NNG871" s="204"/>
      <c r="NNH871" s="204"/>
      <c r="NNI871" s="204"/>
      <c r="NNJ871" s="204"/>
      <c r="NNK871" s="204"/>
      <c r="NNL871" s="204"/>
      <c r="NNM871" s="204"/>
      <c r="NNN871" s="204"/>
      <c r="NNO871" s="204"/>
      <c r="NNP871" s="204"/>
      <c r="NNQ871" s="204"/>
      <c r="NNR871" s="204"/>
      <c r="NNS871" s="204"/>
      <c r="NNT871" s="204"/>
      <c r="NNU871" s="204"/>
      <c r="NNV871" s="204"/>
      <c r="NNW871" s="204"/>
      <c r="NNX871" s="204"/>
      <c r="NNY871" s="204"/>
      <c r="NNZ871" s="204"/>
      <c r="NOA871" s="204"/>
      <c r="NOB871" s="204"/>
      <c r="NOC871" s="204"/>
      <c r="NOD871" s="204"/>
      <c r="NOE871" s="204"/>
      <c r="NOF871" s="204"/>
      <c r="NOG871" s="204"/>
      <c r="NOH871" s="204"/>
      <c r="NOI871" s="204"/>
      <c r="NOJ871" s="204"/>
      <c r="NOK871" s="204"/>
      <c r="NOL871" s="204"/>
      <c r="NOM871" s="204"/>
      <c r="NON871" s="204"/>
      <c r="NOO871" s="204"/>
      <c r="NOP871" s="204"/>
      <c r="NOQ871" s="204"/>
      <c r="NOR871" s="204"/>
      <c r="NOS871" s="204"/>
      <c r="NOT871" s="204"/>
      <c r="NOU871" s="204"/>
      <c r="NOV871" s="204"/>
      <c r="NOW871" s="204"/>
      <c r="NOX871" s="204"/>
      <c r="NOY871" s="204"/>
      <c r="NOZ871" s="204"/>
      <c r="NPA871" s="204"/>
      <c r="NPB871" s="204"/>
      <c r="NPC871" s="204"/>
      <c r="NPD871" s="204"/>
      <c r="NPE871" s="204"/>
      <c r="NPF871" s="204"/>
      <c r="NPG871" s="204"/>
      <c r="NPH871" s="204"/>
      <c r="NPI871" s="204"/>
      <c r="NPJ871" s="204"/>
      <c r="NPK871" s="204"/>
      <c r="NPL871" s="204"/>
      <c r="NPM871" s="204"/>
      <c r="NPN871" s="204"/>
      <c r="NPO871" s="204"/>
      <c r="NPP871" s="204"/>
      <c r="NPQ871" s="204"/>
      <c r="NPR871" s="204"/>
      <c r="NPS871" s="204"/>
      <c r="NPT871" s="204"/>
      <c r="NPU871" s="204"/>
      <c r="NPV871" s="204"/>
      <c r="NPW871" s="204"/>
      <c r="NPX871" s="204"/>
      <c r="NPY871" s="204"/>
      <c r="NPZ871" s="204"/>
      <c r="NQA871" s="204"/>
      <c r="NQB871" s="204"/>
      <c r="NQC871" s="204"/>
      <c r="NQD871" s="204"/>
      <c r="NQE871" s="204"/>
      <c r="NQF871" s="204"/>
      <c r="NQG871" s="204"/>
      <c r="NQH871" s="204"/>
      <c r="NQI871" s="204"/>
      <c r="NQJ871" s="204"/>
      <c r="NQK871" s="204"/>
      <c r="NQL871" s="204"/>
      <c r="NQM871" s="204"/>
      <c r="NQN871" s="204"/>
      <c r="NQO871" s="204"/>
      <c r="NQP871" s="204"/>
      <c r="NQQ871" s="204"/>
      <c r="NQR871" s="204"/>
      <c r="NQS871" s="204"/>
      <c r="NQT871" s="204"/>
      <c r="NQU871" s="204"/>
      <c r="NQV871" s="204"/>
      <c r="NQW871" s="204"/>
      <c r="NQX871" s="204"/>
      <c r="NQY871" s="204"/>
      <c r="NQZ871" s="204"/>
      <c r="NRA871" s="204"/>
      <c r="NRB871" s="204"/>
      <c r="NRC871" s="204"/>
      <c r="NRD871" s="204"/>
      <c r="NRE871" s="204"/>
      <c r="NRF871" s="204"/>
      <c r="NRG871" s="204"/>
      <c r="NRH871" s="204"/>
      <c r="NRI871" s="204"/>
      <c r="NRJ871" s="204"/>
      <c r="NRK871" s="204"/>
      <c r="NRL871" s="204"/>
      <c r="NRM871" s="204"/>
      <c r="NRN871" s="204"/>
      <c r="NRO871" s="204"/>
      <c r="NRP871" s="204"/>
      <c r="NRQ871" s="204"/>
      <c r="NRR871" s="204"/>
      <c r="NRS871" s="204"/>
      <c r="NRT871" s="204"/>
      <c r="NRU871" s="204"/>
      <c r="NRV871" s="204"/>
      <c r="NRW871" s="204"/>
      <c r="NRX871" s="204"/>
      <c r="NRY871" s="204"/>
      <c r="NRZ871" s="204"/>
      <c r="NSA871" s="204"/>
      <c r="NSB871" s="204"/>
      <c r="NSC871" s="204"/>
      <c r="NSD871" s="204"/>
      <c r="NSE871" s="204"/>
      <c r="NSF871" s="204"/>
      <c r="NSG871" s="204"/>
      <c r="NSH871" s="204"/>
      <c r="NSI871" s="204"/>
      <c r="NSJ871" s="204"/>
      <c r="NSK871" s="204"/>
      <c r="NSL871" s="204"/>
      <c r="NSM871" s="204"/>
      <c r="NSN871" s="204"/>
      <c r="NSO871" s="204"/>
      <c r="NSP871" s="204"/>
      <c r="NSQ871" s="204"/>
      <c r="NSR871" s="204"/>
      <c r="NSS871" s="204"/>
      <c r="NST871" s="204"/>
      <c r="NSU871" s="204"/>
      <c r="NSV871" s="204"/>
      <c r="NSW871" s="204"/>
      <c r="NSX871" s="204"/>
      <c r="NSY871" s="204"/>
      <c r="NSZ871" s="204"/>
      <c r="NTA871" s="204"/>
      <c r="NTB871" s="204"/>
      <c r="NTC871" s="204"/>
      <c r="NTD871" s="204"/>
      <c r="NTE871" s="204"/>
      <c r="NTF871" s="204"/>
      <c r="NTG871" s="204"/>
      <c r="NTH871" s="204"/>
      <c r="NTI871" s="204"/>
      <c r="NTJ871" s="204"/>
      <c r="NTK871" s="204"/>
      <c r="NTL871" s="204"/>
      <c r="NTM871" s="204"/>
      <c r="NTN871" s="204"/>
      <c r="NTO871" s="204"/>
      <c r="NTP871" s="204"/>
      <c r="NTQ871" s="204"/>
      <c r="NTR871" s="204"/>
      <c r="NTS871" s="204"/>
      <c r="NTT871" s="204"/>
      <c r="NTU871" s="204"/>
      <c r="NTV871" s="204"/>
      <c r="NTW871" s="204"/>
      <c r="NTX871" s="204"/>
      <c r="NTY871" s="204"/>
      <c r="NTZ871" s="204"/>
      <c r="NUA871" s="204"/>
      <c r="NUB871" s="204"/>
      <c r="NUC871" s="204"/>
      <c r="NUD871" s="204"/>
      <c r="NUE871" s="204"/>
      <c r="NUF871" s="204"/>
      <c r="NUG871" s="204"/>
      <c r="NUH871" s="204"/>
      <c r="NUI871" s="204"/>
      <c r="NUJ871" s="204"/>
      <c r="NUK871" s="204"/>
      <c r="NUL871" s="204"/>
      <c r="NUM871" s="204"/>
      <c r="NUN871" s="204"/>
      <c r="NUO871" s="204"/>
      <c r="NUP871" s="204"/>
      <c r="NUQ871" s="204"/>
      <c r="NUR871" s="204"/>
      <c r="NUS871" s="204"/>
      <c r="NUT871" s="204"/>
      <c r="NUU871" s="204"/>
      <c r="NUV871" s="204"/>
      <c r="NUW871" s="204"/>
      <c r="NUX871" s="204"/>
      <c r="NUY871" s="204"/>
      <c r="NUZ871" s="204"/>
      <c r="NVA871" s="204"/>
      <c r="NVB871" s="204"/>
      <c r="NVC871" s="204"/>
      <c r="NVD871" s="204"/>
      <c r="NVE871" s="204"/>
      <c r="NVF871" s="204"/>
      <c r="NVG871" s="204"/>
      <c r="NVH871" s="204"/>
      <c r="NVI871" s="204"/>
      <c r="NVJ871" s="204"/>
      <c r="NVK871" s="204"/>
      <c r="NVL871" s="204"/>
      <c r="NVM871" s="204"/>
      <c r="NVN871" s="204"/>
      <c r="NVO871" s="204"/>
      <c r="NVP871" s="204"/>
      <c r="NVQ871" s="204"/>
      <c r="NVR871" s="204"/>
      <c r="NVS871" s="204"/>
      <c r="NVT871" s="204"/>
      <c r="NVU871" s="204"/>
      <c r="NVV871" s="204"/>
      <c r="NVW871" s="204"/>
      <c r="NVX871" s="204"/>
      <c r="NVY871" s="204"/>
      <c r="NVZ871" s="204"/>
      <c r="NWA871" s="204"/>
      <c r="NWB871" s="204"/>
      <c r="NWC871" s="204"/>
      <c r="NWD871" s="204"/>
      <c r="NWE871" s="204"/>
      <c r="NWF871" s="204"/>
      <c r="NWG871" s="204"/>
      <c r="NWH871" s="204"/>
      <c r="NWI871" s="204"/>
      <c r="NWJ871" s="204"/>
      <c r="NWK871" s="204"/>
      <c r="NWL871" s="204"/>
      <c r="NWM871" s="204"/>
      <c r="NWN871" s="204"/>
      <c r="NWO871" s="204"/>
      <c r="NWP871" s="204"/>
      <c r="NWQ871" s="204"/>
      <c r="NWR871" s="204"/>
      <c r="NWS871" s="204"/>
      <c r="NWT871" s="204"/>
      <c r="NWU871" s="204"/>
      <c r="NWV871" s="204"/>
      <c r="NWW871" s="204"/>
      <c r="NWX871" s="204"/>
      <c r="NWY871" s="204"/>
      <c r="NWZ871" s="204"/>
      <c r="NXA871" s="204"/>
      <c r="NXB871" s="204"/>
      <c r="NXC871" s="204"/>
      <c r="NXD871" s="204"/>
      <c r="NXE871" s="204"/>
      <c r="NXF871" s="204"/>
      <c r="NXG871" s="204"/>
      <c r="NXH871" s="204"/>
      <c r="NXI871" s="204"/>
      <c r="NXJ871" s="204"/>
      <c r="NXK871" s="204"/>
      <c r="NXL871" s="204"/>
      <c r="NXM871" s="204"/>
      <c r="NXN871" s="204"/>
      <c r="NXO871" s="204"/>
      <c r="NXP871" s="204"/>
      <c r="NXQ871" s="204"/>
      <c r="NXR871" s="204"/>
      <c r="NXS871" s="204"/>
      <c r="NXT871" s="204"/>
      <c r="NXU871" s="204"/>
      <c r="NXV871" s="204"/>
      <c r="NXW871" s="204"/>
      <c r="NXX871" s="204"/>
      <c r="NXY871" s="204"/>
      <c r="NXZ871" s="204"/>
      <c r="NYA871" s="204"/>
      <c r="NYB871" s="204"/>
      <c r="NYC871" s="204"/>
      <c r="NYD871" s="204"/>
      <c r="NYE871" s="204"/>
      <c r="NYF871" s="204"/>
      <c r="NYG871" s="204"/>
      <c r="NYH871" s="204"/>
      <c r="NYI871" s="204"/>
      <c r="NYJ871" s="204"/>
      <c r="NYK871" s="204"/>
      <c r="NYL871" s="204"/>
      <c r="NYM871" s="204"/>
      <c r="NYN871" s="204"/>
      <c r="NYO871" s="204"/>
      <c r="NYP871" s="204"/>
      <c r="NYQ871" s="204"/>
      <c r="NYR871" s="204"/>
      <c r="NYS871" s="204"/>
      <c r="NYT871" s="204"/>
      <c r="NYU871" s="204"/>
      <c r="NYV871" s="204"/>
      <c r="NYW871" s="204"/>
      <c r="NYX871" s="204"/>
      <c r="NYY871" s="204"/>
      <c r="NYZ871" s="204"/>
      <c r="NZA871" s="204"/>
      <c r="NZB871" s="204"/>
      <c r="NZC871" s="204"/>
      <c r="NZD871" s="204"/>
      <c r="NZE871" s="204"/>
      <c r="NZF871" s="204"/>
      <c r="NZG871" s="204"/>
      <c r="NZH871" s="204"/>
      <c r="NZI871" s="204"/>
      <c r="NZJ871" s="204"/>
      <c r="NZK871" s="204"/>
      <c r="NZL871" s="204"/>
      <c r="NZM871" s="204"/>
      <c r="NZN871" s="204"/>
      <c r="NZO871" s="204"/>
      <c r="NZP871" s="204"/>
      <c r="NZQ871" s="204"/>
      <c r="NZR871" s="204"/>
      <c r="NZS871" s="204"/>
      <c r="NZT871" s="204"/>
      <c r="NZU871" s="204"/>
      <c r="NZV871" s="204"/>
      <c r="NZW871" s="204"/>
      <c r="NZX871" s="204"/>
      <c r="NZY871" s="204"/>
      <c r="NZZ871" s="204"/>
      <c r="OAA871" s="204"/>
      <c r="OAB871" s="204"/>
      <c r="OAC871" s="204"/>
      <c r="OAD871" s="204"/>
      <c r="OAE871" s="204"/>
      <c r="OAF871" s="204"/>
      <c r="OAG871" s="204"/>
      <c r="OAH871" s="204"/>
      <c r="OAI871" s="204"/>
      <c r="OAJ871" s="204"/>
      <c r="OAK871" s="204"/>
      <c r="OAL871" s="204"/>
      <c r="OAM871" s="204"/>
      <c r="OAN871" s="204"/>
      <c r="OAO871" s="204"/>
      <c r="OAP871" s="204"/>
      <c r="OAQ871" s="204"/>
      <c r="OAR871" s="204"/>
      <c r="OAS871" s="204"/>
      <c r="OAT871" s="204"/>
      <c r="OAU871" s="204"/>
      <c r="OAV871" s="204"/>
      <c r="OAW871" s="204"/>
      <c r="OAX871" s="204"/>
      <c r="OAY871" s="204"/>
      <c r="OAZ871" s="204"/>
      <c r="OBA871" s="204"/>
      <c r="OBB871" s="204"/>
      <c r="OBC871" s="204"/>
      <c r="OBD871" s="204"/>
      <c r="OBE871" s="204"/>
      <c r="OBF871" s="204"/>
      <c r="OBG871" s="204"/>
      <c r="OBH871" s="204"/>
      <c r="OBI871" s="204"/>
      <c r="OBJ871" s="204"/>
      <c r="OBK871" s="204"/>
      <c r="OBL871" s="204"/>
      <c r="OBM871" s="204"/>
      <c r="OBN871" s="204"/>
      <c r="OBO871" s="204"/>
      <c r="OBP871" s="204"/>
      <c r="OBQ871" s="204"/>
      <c r="OBR871" s="204"/>
      <c r="OBS871" s="204"/>
      <c r="OBT871" s="204"/>
      <c r="OBU871" s="204"/>
      <c r="OBV871" s="204"/>
      <c r="OBW871" s="204"/>
      <c r="OBX871" s="204"/>
      <c r="OBY871" s="204"/>
      <c r="OBZ871" s="204"/>
      <c r="OCA871" s="204"/>
      <c r="OCB871" s="204"/>
      <c r="OCC871" s="204"/>
      <c r="OCD871" s="204"/>
      <c r="OCE871" s="204"/>
      <c r="OCF871" s="204"/>
      <c r="OCG871" s="204"/>
      <c r="OCH871" s="204"/>
      <c r="OCI871" s="204"/>
      <c r="OCJ871" s="204"/>
      <c r="OCK871" s="204"/>
      <c r="OCL871" s="204"/>
      <c r="OCM871" s="204"/>
      <c r="OCN871" s="204"/>
      <c r="OCO871" s="204"/>
      <c r="OCP871" s="204"/>
      <c r="OCQ871" s="204"/>
      <c r="OCR871" s="204"/>
      <c r="OCS871" s="204"/>
      <c r="OCT871" s="204"/>
      <c r="OCU871" s="204"/>
      <c r="OCV871" s="204"/>
      <c r="OCW871" s="204"/>
      <c r="OCX871" s="204"/>
      <c r="OCY871" s="204"/>
      <c r="OCZ871" s="204"/>
      <c r="ODA871" s="204"/>
      <c r="ODB871" s="204"/>
      <c r="ODC871" s="204"/>
      <c r="ODD871" s="204"/>
      <c r="ODE871" s="204"/>
      <c r="ODF871" s="204"/>
      <c r="ODG871" s="204"/>
      <c r="ODH871" s="204"/>
      <c r="ODI871" s="204"/>
      <c r="ODJ871" s="204"/>
      <c r="ODK871" s="204"/>
      <c r="ODL871" s="204"/>
      <c r="ODM871" s="204"/>
      <c r="ODN871" s="204"/>
      <c r="ODO871" s="204"/>
      <c r="ODP871" s="204"/>
      <c r="ODQ871" s="204"/>
      <c r="ODR871" s="204"/>
      <c r="ODS871" s="204"/>
      <c r="ODT871" s="204"/>
      <c r="ODU871" s="204"/>
      <c r="ODV871" s="204"/>
      <c r="ODW871" s="204"/>
      <c r="ODX871" s="204"/>
      <c r="ODY871" s="204"/>
      <c r="ODZ871" s="204"/>
      <c r="OEA871" s="204"/>
      <c r="OEB871" s="204"/>
      <c r="OEC871" s="204"/>
      <c r="OED871" s="204"/>
      <c r="OEE871" s="204"/>
      <c r="OEF871" s="204"/>
      <c r="OEG871" s="204"/>
      <c r="OEH871" s="204"/>
      <c r="OEI871" s="204"/>
      <c r="OEJ871" s="204"/>
      <c r="OEK871" s="204"/>
      <c r="OEL871" s="204"/>
      <c r="OEM871" s="204"/>
      <c r="OEN871" s="204"/>
      <c r="OEO871" s="204"/>
      <c r="OEP871" s="204"/>
      <c r="OEQ871" s="204"/>
      <c r="OER871" s="204"/>
      <c r="OES871" s="204"/>
      <c r="OET871" s="204"/>
      <c r="OEU871" s="204"/>
      <c r="OEV871" s="204"/>
      <c r="OEW871" s="204"/>
      <c r="OEX871" s="204"/>
      <c r="OEY871" s="204"/>
      <c r="OEZ871" s="204"/>
      <c r="OFA871" s="204"/>
      <c r="OFB871" s="204"/>
      <c r="OFC871" s="204"/>
      <c r="OFD871" s="204"/>
      <c r="OFE871" s="204"/>
      <c r="OFF871" s="204"/>
      <c r="OFG871" s="204"/>
      <c r="OFH871" s="204"/>
      <c r="OFI871" s="204"/>
      <c r="OFJ871" s="204"/>
      <c r="OFK871" s="204"/>
      <c r="OFL871" s="204"/>
      <c r="OFM871" s="204"/>
      <c r="OFN871" s="204"/>
      <c r="OFO871" s="204"/>
      <c r="OFP871" s="204"/>
      <c r="OFQ871" s="204"/>
      <c r="OFR871" s="204"/>
      <c r="OFS871" s="204"/>
      <c r="OFT871" s="204"/>
      <c r="OFU871" s="204"/>
      <c r="OFV871" s="204"/>
      <c r="OFW871" s="204"/>
      <c r="OFX871" s="204"/>
      <c r="OFY871" s="204"/>
      <c r="OFZ871" s="204"/>
      <c r="OGA871" s="204"/>
      <c r="OGB871" s="204"/>
      <c r="OGC871" s="204"/>
      <c r="OGD871" s="204"/>
      <c r="OGE871" s="204"/>
      <c r="OGF871" s="204"/>
      <c r="OGG871" s="204"/>
      <c r="OGH871" s="204"/>
      <c r="OGI871" s="204"/>
      <c r="OGJ871" s="204"/>
      <c r="OGK871" s="204"/>
      <c r="OGL871" s="204"/>
      <c r="OGM871" s="204"/>
      <c r="OGN871" s="204"/>
      <c r="OGO871" s="204"/>
      <c r="OGP871" s="204"/>
      <c r="OGQ871" s="204"/>
      <c r="OGR871" s="204"/>
      <c r="OGS871" s="204"/>
      <c r="OGT871" s="204"/>
      <c r="OGU871" s="204"/>
      <c r="OGV871" s="204"/>
      <c r="OGW871" s="204"/>
      <c r="OGX871" s="204"/>
      <c r="OGY871" s="204"/>
      <c r="OGZ871" s="204"/>
      <c r="OHA871" s="204"/>
      <c r="OHB871" s="204"/>
      <c r="OHC871" s="204"/>
      <c r="OHD871" s="204"/>
      <c r="OHE871" s="204"/>
      <c r="OHF871" s="204"/>
      <c r="OHG871" s="204"/>
      <c r="OHH871" s="204"/>
      <c r="OHI871" s="204"/>
      <c r="OHJ871" s="204"/>
      <c r="OHK871" s="204"/>
      <c r="OHL871" s="204"/>
      <c r="OHM871" s="204"/>
      <c r="OHN871" s="204"/>
      <c r="OHO871" s="204"/>
      <c r="OHP871" s="204"/>
      <c r="OHQ871" s="204"/>
      <c r="OHR871" s="204"/>
      <c r="OHS871" s="204"/>
      <c r="OHT871" s="204"/>
      <c r="OHU871" s="204"/>
      <c r="OHV871" s="204"/>
      <c r="OHW871" s="204"/>
      <c r="OHX871" s="204"/>
      <c r="OHY871" s="204"/>
      <c r="OHZ871" s="204"/>
      <c r="OIA871" s="204"/>
      <c r="OIB871" s="204"/>
      <c r="OIC871" s="204"/>
      <c r="OID871" s="204"/>
      <c r="OIE871" s="204"/>
      <c r="OIF871" s="204"/>
      <c r="OIG871" s="204"/>
      <c r="OIH871" s="204"/>
      <c r="OII871" s="204"/>
      <c r="OIJ871" s="204"/>
      <c r="OIK871" s="204"/>
      <c r="OIL871" s="204"/>
      <c r="OIM871" s="204"/>
      <c r="OIN871" s="204"/>
      <c r="OIO871" s="204"/>
      <c r="OIP871" s="204"/>
      <c r="OIQ871" s="204"/>
      <c r="OIR871" s="204"/>
      <c r="OIS871" s="204"/>
      <c r="OIT871" s="204"/>
      <c r="OIU871" s="204"/>
      <c r="OIV871" s="204"/>
      <c r="OIW871" s="204"/>
      <c r="OIX871" s="204"/>
      <c r="OIY871" s="204"/>
      <c r="OIZ871" s="204"/>
      <c r="OJA871" s="204"/>
      <c r="OJB871" s="204"/>
      <c r="OJC871" s="204"/>
      <c r="OJD871" s="204"/>
      <c r="OJE871" s="204"/>
      <c r="OJF871" s="204"/>
      <c r="OJG871" s="204"/>
      <c r="OJH871" s="204"/>
      <c r="OJI871" s="204"/>
      <c r="OJJ871" s="204"/>
      <c r="OJK871" s="204"/>
      <c r="OJL871" s="204"/>
      <c r="OJM871" s="204"/>
      <c r="OJN871" s="204"/>
      <c r="OJO871" s="204"/>
      <c r="OJP871" s="204"/>
      <c r="OJQ871" s="204"/>
      <c r="OJR871" s="204"/>
      <c r="OJS871" s="204"/>
      <c r="OJT871" s="204"/>
      <c r="OJU871" s="204"/>
      <c r="OJV871" s="204"/>
      <c r="OJW871" s="204"/>
      <c r="OJX871" s="204"/>
      <c r="OJY871" s="204"/>
      <c r="OJZ871" s="204"/>
      <c r="OKA871" s="204"/>
      <c r="OKB871" s="204"/>
      <c r="OKC871" s="204"/>
      <c r="OKD871" s="204"/>
      <c r="OKE871" s="204"/>
      <c r="OKF871" s="204"/>
      <c r="OKG871" s="204"/>
      <c r="OKH871" s="204"/>
      <c r="OKI871" s="204"/>
      <c r="OKJ871" s="204"/>
      <c r="OKK871" s="204"/>
      <c r="OKL871" s="204"/>
      <c r="OKM871" s="204"/>
      <c r="OKN871" s="204"/>
      <c r="OKO871" s="204"/>
      <c r="OKP871" s="204"/>
      <c r="OKQ871" s="204"/>
      <c r="OKR871" s="204"/>
      <c r="OKS871" s="204"/>
      <c r="OKT871" s="204"/>
      <c r="OKU871" s="204"/>
      <c r="OKV871" s="204"/>
      <c r="OKW871" s="204"/>
      <c r="OKX871" s="204"/>
      <c r="OKY871" s="204"/>
      <c r="OKZ871" s="204"/>
      <c r="OLA871" s="204"/>
      <c r="OLB871" s="204"/>
      <c r="OLC871" s="204"/>
      <c r="OLD871" s="204"/>
      <c r="OLE871" s="204"/>
      <c r="OLF871" s="204"/>
      <c r="OLG871" s="204"/>
      <c r="OLH871" s="204"/>
      <c r="OLI871" s="204"/>
      <c r="OLJ871" s="204"/>
      <c r="OLK871" s="204"/>
      <c r="OLL871" s="204"/>
      <c r="OLM871" s="204"/>
      <c r="OLN871" s="204"/>
      <c r="OLO871" s="204"/>
      <c r="OLP871" s="204"/>
      <c r="OLQ871" s="204"/>
      <c r="OLR871" s="204"/>
      <c r="OLS871" s="204"/>
      <c r="OLT871" s="204"/>
      <c r="OLU871" s="204"/>
      <c r="OLV871" s="204"/>
      <c r="OLW871" s="204"/>
      <c r="OLX871" s="204"/>
      <c r="OLY871" s="204"/>
      <c r="OLZ871" s="204"/>
      <c r="OMA871" s="204"/>
      <c r="OMB871" s="204"/>
      <c r="OMC871" s="204"/>
      <c r="OMD871" s="204"/>
      <c r="OME871" s="204"/>
      <c r="OMF871" s="204"/>
      <c r="OMG871" s="204"/>
      <c r="OMH871" s="204"/>
      <c r="OMI871" s="204"/>
      <c r="OMJ871" s="204"/>
      <c r="OMK871" s="204"/>
      <c r="OML871" s="204"/>
      <c r="OMM871" s="204"/>
      <c r="OMN871" s="204"/>
      <c r="OMO871" s="204"/>
      <c r="OMP871" s="204"/>
      <c r="OMQ871" s="204"/>
      <c r="OMR871" s="204"/>
      <c r="OMS871" s="204"/>
      <c r="OMT871" s="204"/>
      <c r="OMU871" s="204"/>
      <c r="OMV871" s="204"/>
      <c r="OMW871" s="204"/>
      <c r="OMX871" s="204"/>
      <c r="OMY871" s="204"/>
      <c r="OMZ871" s="204"/>
      <c r="ONA871" s="204"/>
      <c r="ONB871" s="204"/>
      <c r="ONC871" s="204"/>
      <c r="OND871" s="204"/>
      <c r="ONE871" s="204"/>
      <c r="ONF871" s="204"/>
      <c r="ONG871" s="204"/>
      <c r="ONH871" s="204"/>
      <c r="ONI871" s="204"/>
      <c r="ONJ871" s="204"/>
      <c r="ONK871" s="204"/>
      <c r="ONL871" s="204"/>
      <c r="ONM871" s="204"/>
      <c r="ONN871" s="204"/>
      <c r="ONO871" s="204"/>
      <c r="ONP871" s="204"/>
      <c r="ONQ871" s="204"/>
      <c r="ONR871" s="204"/>
      <c r="ONS871" s="204"/>
      <c r="ONT871" s="204"/>
      <c r="ONU871" s="204"/>
      <c r="ONV871" s="204"/>
      <c r="ONW871" s="204"/>
      <c r="ONX871" s="204"/>
      <c r="ONY871" s="204"/>
      <c r="ONZ871" s="204"/>
      <c r="OOA871" s="204"/>
      <c r="OOB871" s="204"/>
      <c r="OOC871" s="204"/>
      <c r="OOD871" s="204"/>
      <c r="OOE871" s="204"/>
      <c r="OOF871" s="204"/>
      <c r="OOG871" s="204"/>
      <c r="OOH871" s="204"/>
      <c r="OOI871" s="204"/>
      <c r="OOJ871" s="204"/>
      <c r="OOK871" s="204"/>
      <c r="OOL871" s="204"/>
      <c r="OOM871" s="204"/>
      <c r="OON871" s="204"/>
      <c r="OOO871" s="204"/>
      <c r="OOP871" s="204"/>
      <c r="OOQ871" s="204"/>
      <c r="OOR871" s="204"/>
      <c r="OOS871" s="204"/>
      <c r="OOT871" s="204"/>
      <c r="OOU871" s="204"/>
      <c r="OOV871" s="204"/>
      <c r="OOW871" s="204"/>
      <c r="OOX871" s="204"/>
      <c r="OOY871" s="204"/>
      <c r="OOZ871" s="204"/>
      <c r="OPA871" s="204"/>
      <c r="OPB871" s="204"/>
      <c r="OPC871" s="204"/>
      <c r="OPD871" s="204"/>
      <c r="OPE871" s="204"/>
      <c r="OPF871" s="204"/>
      <c r="OPG871" s="204"/>
      <c r="OPH871" s="204"/>
      <c r="OPI871" s="204"/>
      <c r="OPJ871" s="204"/>
      <c r="OPK871" s="204"/>
      <c r="OPL871" s="204"/>
      <c r="OPM871" s="204"/>
      <c r="OPN871" s="204"/>
      <c r="OPO871" s="204"/>
      <c r="OPP871" s="204"/>
      <c r="OPQ871" s="204"/>
      <c r="OPR871" s="204"/>
      <c r="OPS871" s="204"/>
      <c r="OPT871" s="204"/>
      <c r="OPU871" s="204"/>
      <c r="OPV871" s="204"/>
      <c r="OPW871" s="204"/>
      <c r="OPX871" s="204"/>
      <c r="OPY871" s="204"/>
      <c r="OPZ871" s="204"/>
      <c r="OQA871" s="204"/>
      <c r="OQB871" s="204"/>
      <c r="OQC871" s="204"/>
      <c r="OQD871" s="204"/>
      <c r="OQE871" s="204"/>
      <c r="OQF871" s="204"/>
      <c r="OQG871" s="204"/>
      <c r="OQH871" s="204"/>
      <c r="OQI871" s="204"/>
      <c r="OQJ871" s="204"/>
      <c r="OQK871" s="204"/>
      <c r="OQL871" s="204"/>
      <c r="OQM871" s="204"/>
      <c r="OQN871" s="204"/>
      <c r="OQO871" s="204"/>
      <c r="OQP871" s="204"/>
      <c r="OQQ871" s="204"/>
      <c r="OQR871" s="204"/>
      <c r="OQS871" s="204"/>
      <c r="OQT871" s="204"/>
      <c r="OQU871" s="204"/>
      <c r="OQV871" s="204"/>
      <c r="OQW871" s="204"/>
      <c r="OQX871" s="204"/>
      <c r="OQY871" s="204"/>
      <c r="OQZ871" s="204"/>
      <c r="ORA871" s="204"/>
      <c r="ORB871" s="204"/>
      <c r="ORC871" s="204"/>
      <c r="ORD871" s="204"/>
      <c r="ORE871" s="204"/>
      <c r="ORF871" s="204"/>
      <c r="ORG871" s="204"/>
      <c r="ORH871" s="204"/>
      <c r="ORI871" s="204"/>
      <c r="ORJ871" s="204"/>
      <c r="ORK871" s="204"/>
      <c r="ORL871" s="204"/>
      <c r="ORM871" s="204"/>
      <c r="ORN871" s="204"/>
      <c r="ORO871" s="204"/>
      <c r="ORP871" s="204"/>
      <c r="ORQ871" s="204"/>
      <c r="ORR871" s="204"/>
      <c r="ORS871" s="204"/>
      <c r="ORT871" s="204"/>
      <c r="ORU871" s="204"/>
      <c r="ORV871" s="204"/>
      <c r="ORW871" s="204"/>
      <c r="ORX871" s="204"/>
      <c r="ORY871" s="204"/>
      <c r="ORZ871" s="204"/>
      <c r="OSA871" s="204"/>
      <c r="OSB871" s="204"/>
      <c r="OSC871" s="204"/>
      <c r="OSD871" s="204"/>
      <c r="OSE871" s="204"/>
      <c r="OSF871" s="204"/>
      <c r="OSG871" s="204"/>
      <c r="OSH871" s="204"/>
      <c r="OSI871" s="204"/>
      <c r="OSJ871" s="204"/>
      <c r="OSK871" s="204"/>
      <c r="OSL871" s="204"/>
      <c r="OSM871" s="204"/>
      <c r="OSN871" s="204"/>
      <c r="OSO871" s="204"/>
      <c r="OSP871" s="204"/>
      <c r="OSQ871" s="204"/>
      <c r="OSR871" s="204"/>
      <c r="OSS871" s="204"/>
      <c r="OST871" s="204"/>
      <c r="OSU871" s="204"/>
      <c r="OSV871" s="204"/>
      <c r="OSW871" s="204"/>
      <c r="OSX871" s="204"/>
      <c r="OSY871" s="204"/>
      <c r="OSZ871" s="204"/>
      <c r="OTA871" s="204"/>
      <c r="OTB871" s="204"/>
      <c r="OTC871" s="204"/>
      <c r="OTD871" s="204"/>
      <c r="OTE871" s="204"/>
      <c r="OTF871" s="204"/>
      <c r="OTG871" s="204"/>
      <c r="OTH871" s="204"/>
      <c r="OTI871" s="204"/>
      <c r="OTJ871" s="204"/>
      <c r="OTK871" s="204"/>
      <c r="OTL871" s="204"/>
      <c r="OTM871" s="204"/>
      <c r="OTN871" s="204"/>
      <c r="OTO871" s="204"/>
      <c r="OTP871" s="204"/>
      <c r="OTQ871" s="204"/>
      <c r="OTR871" s="204"/>
      <c r="OTS871" s="204"/>
      <c r="OTT871" s="204"/>
      <c r="OTU871" s="204"/>
      <c r="OTV871" s="204"/>
      <c r="OTW871" s="204"/>
      <c r="OTX871" s="204"/>
      <c r="OTY871" s="204"/>
      <c r="OTZ871" s="204"/>
      <c r="OUA871" s="204"/>
      <c r="OUB871" s="204"/>
      <c r="OUC871" s="204"/>
      <c r="OUD871" s="204"/>
      <c r="OUE871" s="204"/>
      <c r="OUF871" s="204"/>
      <c r="OUG871" s="204"/>
      <c r="OUH871" s="204"/>
      <c r="OUI871" s="204"/>
      <c r="OUJ871" s="204"/>
      <c r="OUK871" s="204"/>
      <c r="OUL871" s="204"/>
      <c r="OUM871" s="204"/>
      <c r="OUN871" s="204"/>
      <c r="OUO871" s="204"/>
      <c r="OUP871" s="204"/>
      <c r="OUQ871" s="204"/>
      <c r="OUR871" s="204"/>
      <c r="OUS871" s="204"/>
      <c r="OUT871" s="204"/>
      <c r="OUU871" s="204"/>
      <c r="OUV871" s="204"/>
      <c r="OUW871" s="204"/>
      <c r="OUX871" s="204"/>
      <c r="OUY871" s="204"/>
      <c r="OUZ871" s="204"/>
      <c r="OVA871" s="204"/>
      <c r="OVB871" s="204"/>
      <c r="OVC871" s="204"/>
      <c r="OVD871" s="204"/>
      <c r="OVE871" s="204"/>
      <c r="OVF871" s="204"/>
      <c r="OVG871" s="204"/>
      <c r="OVH871" s="204"/>
      <c r="OVI871" s="204"/>
      <c r="OVJ871" s="204"/>
      <c r="OVK871" s="204"/>
      <c r="OVL871" s="204"/>
      <c r="OVM871" s="204"/>
      <c r="OVN871" s="204"/>
      <c r="OVO871" s="204"/>
      <c r="OVP871" s="204"/>
      <c r="OVQ871" s="204"/>
      <c r="OVR871" s="204"/>
      <c r="OVS871" s="204"/>
      <c r="OVT871" s="204"/>
      <c r="OVU871" s="204"/>
      <c r="OVV871" s="204"/>
      <c r="OVW871" s="204"/>
      <c r="OVX871" s="204"/>
      <c r="OVY871" s="204"/>
      <c r="OVZ871" s="204"/>
      <c r="OWA871" s="204"/>
      <c r="OWB871" s="204"/>
      <c r="OWC871" s="204"/>
      <c r="OWD871" s="204"/>
      <c r="OWE871" s="204"/>
      <c r="OWF871" s="204"/>
      <c r="OWG871" s="204"/>
      <c r="OWH871" s="204"/>
      <c r="OWI871" s="204"/>
      <c r="OWJ871" s="204"/>
      <c r="OWK871" s="204"/>
      <c r="OWL871" s="204"/>
      <c r="OWM871" s="204"/>
      <c r="OWN871" s="204"/>
      <c r="OWO871" s="204"/>
      <c r="OWP871" s="204"/>
      <c r="OWQ871" s="204"/>
      <c r="OWR871" s="204"/>
      <c r="OWS871" s="204"/>
      <c r="OWT871" s="204"/>
      <c r="OWU871" s="204"/>
      <c r="OWV871" s="204"/>
      <c r="OWW871" s="204"/>
      <c r="OWX871" s="204"/>
      <c r="OWY871" s="204"/>
      <c r="OWZ871" s="204"/>
      <c r="OXA871" s="204"/>
      <c r="OXB871" s="204"/>
      <c r="OXC871" s="204"/>
      <c r="OXD871" s="204"/>
      <c r="OXE871" s="204"/>
      <c r="OXF871" s="204"/>
      <c r="OXG871" s="204"/>
      <c r="OXH871" s="204"/>
      <c r="OXI871" s="204"/>
      <c r="OXJ871" s="204"/>
      <c r="OXK871" s="204"/>
      <c r="OXL871" s="204"/>
      <c r="OXM871" s="204"/>
      <c r="OXN871" s="204"/>
      <c r="OXO871" s="204"/>
      <c r="OXP871" s="204"/>
      <c r="OXQ871" s="204"/>
      <c r="OXR871" s="204"/>
      <c r="OXS871" s="204"/>
      <c r="OXT871" s="204"/>
      <c r="OXU871" s="204"/>
      <c r="OXV871" s="204"/>
      <c r="OXW871" s="204"/>
      <c r="OXX871" s="204"/>
      <c r="OXY871" s="204"/>
      <c r="OXZ871" s="204"/>
      <c r="OYA871" s="204"/>
      <c r="OYB871" s="204"/>
      <c r="OYC871" s="204"/>
      <c r="OYD871" s="204"/>
      <c r="OYE871" s="204"/>
      <c r="OYF871" s="204"/>
      <c r="OYG871" s="204"/>
      <c r="OYH871" s="204"/>
      <c r="OYI871" s="204"/>
      <c r="OYJ871" s="204"/>
      <c r="OYK871" s="204"/>
      <c r="OYL871" s="204"/>
      <c r="OYM871" s="204"/>
      <c r="OYN871" s="204"/>
      <c r="OYO871" s="204"/>
      <c r="OYP871" s="204"/>
      <c r="OYQ871" s="204"/>
      <c r="OYR871" s="204"/>
      <c r="OYS871" s="204"/>
      <c r="OYT871" s="204"/>
      <c r="OYU871" s="204"/>
      <c r="OYV871" s="204"/>
      <c r="OYW871" s="204"/>
      <c r="OYX871" s="204"/>
      <c r="OYY871" s="204"/>
      <c r="OYZ871" s="204"/>
      <c r="OZA871" s="204"/>
      <c r="OZB871" s="204"/>
      <c r="OZC871" s="204"/>
      <c r="OZD871" s="204"/>
      <c r="OZE871" s="204"/>
      <c r="OZF871" s="204"/>
      <c r="OZG871" s="204"/>
      <c r="OZH871" s="204"/>
      <c r="OZI871" s="204"/>
      <c r="OZJ871" s="204"/>
      <c r="OZK871" s="204"/>
      <c r="OZL871" s="204"/>
      <c r="OZM871" s="204"/>
      <c r="OZN871" s="204"/>
      <c r="OZO871" s="204"/>
      <c r="OZP871" s="204"/>
      <c r="OZQ871" s="204"/>
      <c r="OZR871" s="204"/>
      <c r="OZS871" s="204"/>
      <c r="OZT871" s="204"/>
      <c r="OZU871" s="204"/>
      <c r="OZV871" s="204"/>
      <c r="OZW871" s="204"/>
      <c r="OZX871" s="204"/>
      <c r="OZY871" s="204"/>
      <c r="OZZ871" s="204"/>
      <c r="PAA871" s="204"/>
      <c r="PAB871" s="204"/>
      <c r="PAC871" s="204"/>
      <c r="PAD871" s="204"/>
      <c r="PAE871" s="204"/>
      <c r="PAF871" s="204"/>
      <c r="PAG871" s="204"/>
      <c r="PAH871" s="204"/>
      <c r="PAI871" s="204"/>
      <c r="PAJ871" s="204"/>
      <c r="PAK871" s="204"/>
      <c r="PAL871" s="204"/>
      <c r="PAM871" s="204"/>
      <c r="PAN871" s="204"/>
      <c r="PAO871" s="204"/>
      <c r="PAP871" s="204"/>
      <c r="PAQ871" s="204"/>
      <c r="PAR871" s="204"/>
      <c r="PAS871" s="204"/>
      <c r="PAT871" s="204"/>
      <c r="PAU871" s="204"/>
      <c r="PAV871" s="204"/>
      <c r="PAW871" s="204"/>
      <c r="PAX871" s="204"/>
      <c r="PAY871" s="204"/>
      <c r="PAZ871" s="204"/>
      <c r="PBA871" s="204"/>
      <c r="PBB871" s="204"/>
      <c r="PBC871" s="204"/>
      <c r="PBD871" s="204"/>
      <c r="PBE871" s="204"/>
      <c r="PBF871" s="204"/>
      <c r="PBG871" s="204"/>
      <c r="PBH871" s="204"/>
      <c r="PBI871" s="204"/>
      <c r="PBJ871" s="204"/>
      <c r="PBK871" s="204"/>
      <c r="PBL871" s="204"/>
      <c r="PBM871" s="204"/>
      <c r="PBN871" s="204"/>
      <c r="PBO871" s="204"/>
      <c r="PBP871" s="204"/>
      <c r="PBQ871" s="204"/>
      <c r="PBR871" s="204"/>
      <c r="PBS871" s="204"/>
      <c r="PBT871" s="204"/>
      <c r="PBU871" s="204"/>
      <c r="PBV871" s="204"/>
      <c r="PBW871" s="204"/>
      <c r="PBX871" s="204"/>
      <c r="PBY871" s="204"/>
      <c r="PBZ871" s="204"/>
      <c r="PCA871" s="204"/>
      <c r="PCB871" s="204"/>
      <c r="PCC871" s="204"/>
      <c r="PCD871" s="204"/>
      <c r="PCE871" s="204"/>
      <c r="PCF871" s="204"/>
      <c r="PCG871" s="204"/>
      <c r="PCH871" s="204"/>
      <c r="PCI871" s="204"/>
      <c r="PCJ871" s="204"/>
      <c r="PCK871" s="204"/>
      <c r="PCL871" s="204"/>
      <c r="PCM871" s="204"/>
      <c r="PCN871" s="204"/>
      <c r="PCO871" s="204"/>
      <c r="PCP871" s="204"/>
      <c r="PCQ871" s="204"/>
      <c r="PCR871" s="204"/>
      <c r="PCS871" s="204"/>
      <c r="PCT871" s="204"/>
      <c r="PCU871" s="204"/>
      <c r="PCV871" s="204"/>
      <c r="PCW871" s="204"/>
      <c r="PCX871" s="204"/>
      <c r="PCY871" s="204"/>
      <c r="PCZ871" s="204"/>
      <c r="PDA871" s="204"/>
      <c r="PDB871" s="204"/>
      <c r="PDC871" s="204"/>
      <c r="PDD871" s="204"/>
      <c r="PDE871" s="204"/>
      <c r="PDF871" s="204"/>
      <c r="PDG871" s="204"/>
      <c r="PDH871" s="204"/>
      <c r="PDI871" s="204"/>
      <c r="PDJ871" s="204"/>
      <c r="PDK871" s="204"/>
      <c r="PDL871" s="204"/>
      <c r="PDM871" s="204"/>
      <c r="PDN871" s="204"/>
      <c r="PDO871" s="204"/>
      <c r="PDP871" s="204"/>
      <c r="PDQ871" s="204"/>
      <c r="PDR871" s="204"/>
      <c r="PDS871" s="204"/>
      <c r="PDT871" s="204"/>
      <c r="PDU871" s="204"/>
      <c r="PDV871" s="204"/>
      <c r="PDW871" s="204"/>
      <c r="PDX871" s="204"/>
      <c r="PDY871" s="204"/>
      <c r="PDZ871" s="204"/>
      <c r="PEA871" s="204"/>
      <c r="PEB871" s="204"/>
      <c r="PEC871" s="204"/>
      <c r="PED871" s="204"/>
      <c r="PEE871" s="204"/>
      <c r="PEF871" s="204"/>
      <c r="PEG871" s="204"/>
      <c r="PEH871" s="204"/>
      <c r="PEI871" s="204"/>
      <c r="PEJ871" s="204"/>
      <c r="PEK871" s="204"/>
      <c r="PEL871" s="204"/>
      <c r="PEM871" s="204"/>
      <c r="PEN871" s="204"/>
      <c r="PEO871" s="204"/>
      <c r="PEP871" s="204"/>
      <c r="PEQ871" s="204"/>
      <c r="PER871" s="204"/>
      <c r="PES871" s="204"/>
      <c r="PET871" s="204"/>
      <c r="PEU871" s="204"/>
      <c r="PEV871" s="204"/>
      <c r="PEW871" s="204"/>
      <c r="PEX871" s="204"/>
      <c r="PEY871" s="204"/>
      <c r="PEZ871" s="204"/>
      <c r="PFA871" s="204"/>
      <c r="PFB871" s="204"/>
      <c r="PFC871" s="204"/>
      <c r="PFD871" s="204"/>
      <c r="PFE871" s="204"/>
      <c r="PFF871" s="204"/>
      <c r="PFG871" s="204"/>
      <c r="PFH871" s="204"/>
      <c r="PFI871" s="204"/>
      <c r="PFJ871" s="204"/>
      <c r="PFK871" s="204"/>
      <c r="PFL871" s="204"/>
      <c r="PFM871" s="204"/>
      <c r="PFN871" s="204"/>
      <c r="PFO871" s="204"/>
      <c r="PFP871" s="204"/>
      <c r="PFQ871" s="204"/>
      <c r="PFR871" s="204"/>
      <c r="PFS871" s="204"/>
      <c r="PFT871" s="204"/>
      <c r="PFU871" s="204"/>
      <c r="PFV871" s="204"/>
      <c r="PFW871" s="204"/>
      <c r="PFX871" s="204"/>
      <c r="PFY871" s="204"/>
      <c r="PFZ871" s="204"/>
      <c r="PGA871" s="204"/>
      <c r="PGB871" s="204"/>
      <c r="PGC871" s="204"/>
      <c r="PGD871" s="204"/>
      <c r="PGE871" s="204"/>
      <c r="PGF871" s="204"/>
      <c r="PGG871" s="204"/>
      <c r="PGH871" s="204"/>
      <c r="PGI871" s="204"/>
      <c r="PGJ871" s="204"/>
      <c r="PGK871" s="204"/>
      <c r="PGL871" s="204"/>
      <c r="PGM871" s="204"/>
      <c r="PGN871" s="204"/>
      <c r="PGO871" s="204"/>
      <c r="PGP871" s="204"/>
      <c r="PGQ871" s="204"/>
      <c r="PGR871" s="204"/>
      <c r="PGS871" s="204"/>
      <c r="PGT871" s="204"/>
      <c r="PGU871" s="204"/>
      <c r="PGV871" s="204"/>
      <c r="PGW871" s="204"/>
      <c r="PGX871" s="204"/>
      <c r="PGY871" s="204"/>
      <c r="PGZ871" s="204"/>
      <c r="PHA871" s="204"/>
      <c r="PHB871" s="204"/>
      <c r="PHC871" s="204"/>
      <c r="PHD871" s="204"/>
      <c r="PHE871" s="204"/>
      <c r="PHF871" s="204"/>
      <c r="PHG871" s="204"/>
      <c r="PHH871" s="204"/>
      <c r="PHI871" s="204"/>
      <c r="PHJ871" s="204"/>
      <c r="PHK871" s="204"/>
      <c r="PHL871" s="204"/>
      <c r="PHM871" s="204"/>
      <c r="PHN871" s="204"/>
      <c r="PHO871" s="204"/>
      <c r="PHP871" s="204"/>
      <c r="PHQ871" s="204"/>
      <c r="PHR871" s="204"/>
      <c r="PHS871" s="204"/>
      <c r="PHT871" s="204"/>
      <c r="PHU871" s="204"/>
      <c r="PHV871" s="204"/>
      <c r="PHW871" s="204"/>
      <c r="PHX871" s="204"/>
      <c r="PHY871" s="204"/>
      <c r="PHZ871" s="204"/>
      <c r="PIA871" s="204"/>
      <c r="PIB871" s="204"/>
      <c r="PIC871" s="204"/>
      <c r="PID871" s="204"/>
      <c r="PIE871" s="204"/>
      <c r="PIF871" s="204"/>
      <c r="PIG871" s="204"/>
      <c r="PIH871" s="204"/>
      <c r="PII871" s="204"/>
      <c r="PIJ871" s="204"/>
      <c r="PIK871" s="204"/>
      <c r="PIL871" s="204"/>
      <c r="PIM871" s="204"/>
      <c r="PIN871" s="204"/>
      <c r="PIO871" s="204"/>
      <c r="PIP871" s="204"/>
      <c r="PIQ871" s="204"/>
      <c r="PIR871" s="204"/>
      <c r="PIS871" s="204"/>
      <c r="PIT871" s="204"/>
      <c r="PIU871" s="204"/>
      <c r="PIV871" s="204"/>
      <c r="PIW871" s="204"/>
      <c r="PIX871" s="204"/>
      <c r="PIY871" s="204"/>
      <c r="PIZ871" s="204"/>
      <c r="PJA871" s="204"/>
      <c r="PJB871" s="204"/>
      <c r="PJC871" s="204"/>
      <c r="PJD871" s="204"/>
      <c r="PJE871" s="204"/>
      <c r="PJF871" s="204"/>
      <c r="PJG871" s="204"/>
      <c r="PJH871" s="204"/>
      <c r="PJI871" s="204"/>
      <c r="PJJ871" s="204"/>
      <c r="PJK871" s="204"/>
      <c r="PJL871" s="204"/>
      <c r="PJM871" s="204"/>
      <c r="PJN871" s="204"/>
      <c r="PJO871" s="204"/>
      <c r="PJP871" s="204"/>
      <c r="PJQ871" s="204"/>
      <c r="PJR871" s="204"/>
      <c r="PJS871" s="204"/>
      <c r="PJT871" s="204"/>
      <c r="PJU871" s="204"/>
      <c r="PJV871" s="204"/>
      <c r="PJW871" s="204"/>
      <c r="PJX871" s="204"/>
      <c r="PJY871" s="204"/>
      <c r="PJZ871" s="204"/>
      <c r="PKA871" s="204"/>
      <c r="PKB871" s="204"/>
      <c r="PKC871" s="204"/>
      <c r="PKD871" s="204"/>
      <c r="PKE871" s="204"/>
      <c r="PKF871" s="204"/>
      <c r="PKG871" s="204"/>
      <c r="PKH871" s="204"/>
      <c r="PKI871" s="204"/>
      <c r="PKJ871" s="204"/>
      <c r="PKK871" s="204"/>
      <c r="PKL871" s="204"/>
      <c r="PKM871" s="204"/>
      <c r="PKN871" s="204"/>
      <c r="PKO871" s="204"/>
      <c r="PKP871" s="204"/>
      <c r="PKQ871" s="204"/>
      <c r="PKR871" s="204"/>
      <c r="PKS871" s="204"/>
      <c r="PKT871" s="204"/>
      <c r="PKU871" s="204"/>
      <c r="PKV871" s="204"/>
      <c r="PKW871" s="204"/>
      <c r="PKX871" s="204"/>
      <c r="PKY871" s="204"/>
      <c r="PKZ871" s="204"/>
      <c r="PLA871" s="204"/>
      <c r="PLB871" s="204"/>
      <c r="PLC871" s="204"/>
      <c r="PLD871" s="204"/>
      <c r="PLE871" s="204"/>
      <c r="PLF871" s="204"/>
      <c r="PLG871" s="204"/>
      <c r="PLH871" s="204"/>
      <c r="PLI871" s="204"/>
      <c r="PLJ871" s="204"/>
      <c r="PLK871" s="204"/>
      <c r="PLL871" s="204"/>
      <c r="PLM871" s="204"/>
      <c r="PLN871" s="204"/>
      <c r="PLO871" s="204"/>
      <c r="PLP871" s="204"/>
      <c r="PLQ871" s="204"/>
      <c r="PLR871" s="204"/>
      <c r="PLS871" s="204"/>
      <c r="PLT871" s="204"/>
      <c r="PLU871" s="204"/>
      <c r="PLV871" s="204"/>
      <c r="PLW871" s="204"/>
      <c r="PLX871" s="204"/>
      <c r="PLY871" s="204"/>
      <c r="PLZ871" s="204"/>
      <c r="PMA871" s="204"/>
      <c r="PMB871" s="204"/>
      <c r="PMC871" s="204"/>
      <c r="PMD871" s="204"/>
      <c r="PME871" s="204"/>
      <c r="PMF871" s="204"/>
      <c r="PMG871" s="204"/>
      <c r="PMH871" s="204"/>
      <c r="PMI871" s="204"/>
      <c r="PMJ871" s="204"/>
      <c r="PMK871" s="204"/>
      <c r="PML871" s="204"/>
      <c r="PMM871" s="204"/>
      <c r="PMN871" s="204"/>
      <c r="PMO871" s="204"/>
      <c r="PMP871" s="204"/>
      <c r="PMQ871" s="204"/>
      <c r="PMR871" s="204"/>
      <c r="PMS871" s="204"/>
      <c r="PMT871" s="204"/>
      <c r="PMU871" s="204"/>
      <c r="PMV871" s="204"/>
      <c r="PMW871" s="204"/>
      <c r="PMX871" s="204"/>
      <c r="PMY871" s="204"/>
      <c r="PMZ871" s="204"/>
      <c r="PNA871" s="204"/>
      <c r="PNB871" s="204"/>
      <c r="PNC871" s="204"/>
      <c r="PND871" s="204"/>
      <c r="PNE871" s="204"/>
      <c r="PNF871" s="204"/>
      <c r="PNG871" s="204"/>
      <c r="PNH871" s="204"/>
      <c r="PNI871" s="204"/>
      <c r="PNJ871" s="204"/>
      <c r="PNK871" s="204"/>
      <c r="PNL871" s="204"/>
      <c r="PNM871" s="204"/>
      <c r="PNN871" s="204"/>
      <c r="PNO871" s="204"/>
      <c r="PNP871" s="204"/>
      <c r="PNQ871" s="204"/>
      <c r="PNR871" s="204"/>
      <c r="PNS871" s="204"/>
      <c r="PNT871" s="204"/>
      <c r="PNU871" s="204"/>
      <c r="PNV871" s="204"/>
      <c r="PNW871" s="204"/>
      <c r="PNX871" s="204"/>
      <c r="PNY871" s="204"/>
      <c r="PNZ871" s="204"/>
      <c r="POA871" s="204"/>
      <c r="POB871" s="204"/>
      <c r="POC871" s="204"/>
      <c r="POD871" s="204"/>
      <c r="POE871" s="204"/>
      <c r="POF871" s="204"/>
      <c r="POG871" s="204"/>
      <c r="POH871" s="204"/>
      <c r="POI871" s="204"/>
      <c r="POJ871" s="204"/>
      <c r="POK871" s="204"/>
      <c r="POL871" s="204"/>
      <c r="POM871" s="204"/>
      <c r="PON871" s="204"/>
      <c r="POO871" s="204"/>
      <c r="POP871" s="204"/>
      <c r="POQ871" s="204"/>
      <c r="POR871" s="204"/>
      <c r="POS871" s="204"/>
      <c r="POT871" s="204"/>
      <c r="POU871" s="204"/>
      <c r="POV871" s="204"/>
      <c r="POW871" s="204"/>
      <c r="POX871" s="204"/>
      <c r="POY871" s="204"/>
      <c r="POZ871" s="204"/>
      <c r="PPA871" s="204"/>
      <c r="PPB871" s="204"/>
      <c r="PPC871" s="204"/>
      <c r="PPD871" s="204"/>
      <c r="PPE871" s="204"/>
      <c r="PPF871" s="204"/>
      <c r="PPG871" s="204"/>
      <c r="PPH871" s="204"/>
      <c r="PPI871" s="204"/>
      <c r="PPJ871" s="204"/>
      <c r="PPK871" s="204"/>
      <c r="PPL871" s="204"/>
      <c r="PPM871" s="204"/>
      <c r="PPN871" s="204"/>
      <c r="PPO871" s="204"/>
      <c r="PPP871" s="204"/>
      <c r="PPQ871" s="204"/>
      <c r="PPR871" s="204"/>
      <c r="PPS871" s="204"/>
      <c r="PPT871" s="204"/>
      <c r="PPU871" s="204"/>
      <c r="PPV871" s="204"/>
      <c r="PPW871" s="204"/>
      <c r="PPX871" s="204"/>
      <c r="PPY871" s="204"/>
      <c r="PPZ871" s="204"/>
      <c r="PQA871" s="204"/>
      <c r="PQB871" s="204"/>
      <c r="PQC871" s="204"/>
      <c r="PQD871" s="204"/>
      <c r="PQE871" s="204"/>
      <c r="PQF871" s="204"/>
      <c r="PQG871" s="204"/>
      <c r="PQH871" s="204"/>
      <c r="PQI871" s="204"/>
      <c r="PQJ871" s="204"/>
      <c r="PQK871" s="204"/>
      <c r="PQL871" s="204"/>
      <c r="PQM871" s="204"/>
      <c r="PQN871" s="204"/>
      <c r="PQO871" s="204"/>
      <c r="PQP871" s="204"/>
      <c r="PQQ871" s="204"/>
      <c r="PQR871" s="204"/>
      <c r="PQS871" s="204"/>
      <c r="PQT871" s="204"/>
      <c r="PQU871" s="204"/>
      <c r="PQV871" s="204"/>
      <c r="PQW871" s="204"/>
      <c r="PQX871" s="204"/>
      <c r="PQY871" s="204"/>
      <c r="PQZ871" s="204"/>
      <c r="PRA871" s="204"/>
      <c r="PRB871" s="204"/>
      <c r="PRC871" s="204"/>
      <c r="PRD871" s="204"/>
      <c r="PRE871" s="204"/>
      <c r="PRF871" s="204"/>
      <c r="PRG871" s="204"/>
      <c r="PRH871" s="204"/>
      <c r="PRI871" s="204"/>
      <c r="PRJ871" s="204"/>
      <c r="PRK871" s="204"/>
      <c r="PRL871" s="204"/>
      <c r="PRM871" s="204"/>
      <c r="PRN871" s="204"/>
      <c r="PRO871" s="204"/>
      <c r="PRP871" s="204"/>
      <c r="PRQ871" s="204"/>
      <c r="PRR871" s="204"/>
      <c r="PRS871" s="204"/>
      <c r="PRT871" s="204"/>
      <c r="PRU871" s="204"/>
      <c r="PRV871" s="204"/>
      <c r="PRW871" s="204"/>
      <c r="PRX871" s="204"/>
      <c r="PRY871" s="204"/>
      <c r="PRZ871" s="204"/>
      <c r="PSA871" s="204"/>
      <c r="PSB871" s="204"/>
      <c r="PSC871" s="204"/>
      <c r="PSD871" s="204"/>
      <c r="PSE871" s="204"/>
      <c r="PSF871" s="204"/>
      <c r="PSG871" s="204"/>
      <c r="PSH871" s="204"/>
      <c r="PSI871" s="204"/>
      <c r="PSJ871" s="204"/>
      <c r="PSK871" s="204"/>
      <c r="PSL871" s="204"/>
      <c r="PSM871" s="204"/>
      <c r="PSN871" s="204"/>
      <c r="PSO871" s="204"/>
      <c r="PSP871" s="204"/>
      <c r="PSQ871" s="204"/>
      <c r="PSR871" s="204"/>
      <c r="PSS871" s="204"/>
      <c r="PST871" s="204"/>
      <c r="PSU871" s="204"/>
      <c r="PSV871" s="204"/>
      <c r="PSW871" s="204"/>
      <c r="PSX871" s="204"/>
      <c r="PSY871" s="204"/>
      <c r="PSZ871" s="204"/>
      <c r="PTA871" s="204"/>
      <c r="PTB871" s="204"/>
      <c r="PTC871" s="204"/>
      <c r="PTD871" s="204"/>
      <c r="PTE871" s="204"/>
      <c r="PTF871" s="204"/>
      <c r="PTG871" s="204"/>
      <c r="PTH871" s="204"/>
      <c r="PTI871" s="204"/>
      <c r="PTJ871" s="204"/>
      <c r="PTK871" s="204"/>
      <c r="PTL871" s="204"/>
      <c r="PTM871" s="204"/>
      <c r="PTN871" s="204"/>
      <c r="PTO871" s="204"/>
      <c r="PTP871" s="204"/>
      <c r="PTQ871" s="204"/>
      <c r="PTR871" s="204"/>
      <c r="PTS871" s="204"/>
      <c r="PTT871" s="204"/>
      <c r="PTU871" s="204"/>
      <c r="PTV871" s="204"/>
      <c r="PTW871" s="204"/>
      <c r="PTX871" s="204"/>
      <c r="PTY871" s="204"/>
      <c r="PTZ871" s="204"/>
      <c r="PUA871" s="204"/>
      <c r="PUB871" s="204"/>
      <c r="PUC871" s="204"/>
      <c r="PUD871" s="204"/>
      <c r="PUE871" s="204"/>
      <c r="PUF871" s="204"/>
      <c r="PUG871" s="204"/>
      <c r="PUH871" s="204"/>
      <c r="PUI871" s="204"/>
      <c r="PUJ871" s="204"/>
      <c r="PUK871" s="204"/>
      <c r="PUL871" s="204"/>
      <c r="PUM871" s="204"/>
      <c r="PUN871" s="204"/>
      <c r="PUO871" s="204"/>
      <c r="PUP871" s="204"/>
      <c r="PUQ871" s="204"/>
      <c r="PUR871" s="204"/>
      <c r="PUS871" s="204"/>
      <c r="PUT871" s="204"/>
      <c r="PUU871" s="204"/>
      <c r="PUV871" s="204"/>
      <c r="PUW871" s="204"/>
      <c r="PUX871" s="204"/>
      <c r="PUY871" s="204"/>
      <c r="PUZ871" s="204"/>
      <c r="PVA871" s="204"/>
      <c r="PVB871" s="204"/>
      <c r="PVC871" s="204"/>
      <c r="PVD871" s="204"/>
      <c r="PVE871" s="204"/>
      <c r="PVF871" s="204"/>
      <c r="PVG871" s="204"/>
      <c r="PVH871" s="204"/>
      <c r="PVI871" s="204"/>
      <c r="PVJ871" s="204"/>
      <c r="PVK871" s="204"/>
      <c r="PVL871" s="204"/>
      <c r="PVM871" s="204"/>
      <c r="PVN871" s="204"/>
      <c r="PVO871" s="204"/>
      <c r="PVP871" s="204"/>
      <c r="PVQ871" s="204"/>
      <c r="PVR871" s="204"/>
      <c r="PVS871" s="204"/>
      <c r="PVT871" s="204"/>
      <c r="PVU871" s="204"/>
      <c r="PVV871" s="204"/>
      <c r="PVW871" s="204"/>
      <c r="PVX871" s="204"/>
      <c r="PVY871" s="204"/>
      <c r="PVZ871" s="204"/>
      <c r="PWA871" s="204"/>
      <c r="PWB871" s="204"/>
      <c r="PWC871" s="204"/>
      <c r="PWD871" s="204"/>
      <c r="PWE871" s="204"/>
      <c r="PWF871" s="204"/>
      <c r="PWG871" s="204"/>
      <c r="PWH871" s="204"/>
      <c r="PWI871" s="204"/>
      <c r="PWJ871" s="204"/>
      <c r="PWK871" s="204"/>
      <c r="PWL871" s="204"/>
      <c r="PWM871" s="204"/>
      <c r="PWN871" s="204"/>
      <c r="PWO871" s="204"/>
      <c r="PWP871" s="204"/>
      <c r="PWQ871" s="204"/>
      <c r="PWR871" s="204"/>
      <c r="PWS871" s="204"/>
      <c r="PWT871" s="204"/>
      <c r="PWU871" s="204"/>
      <c r="PWV871" s="204"/>
      <c r="PWW871" s="204"/>
      <c r="PWX871" s="204"/>
      <c r="PWY871" s="204"/>
      <c r="PWZ871" s="204"/>
      <c r="PXA871" s="204"/>
      <c r="PXB871" s="204"/>
      <c r="PXC871" s="204"/>
      <c r="PXD871" s="204"/>
      <c r="PXE871" s="204"/>
      <c r="PXF871" s="204"/>
      <c r="PXG871" s="204"/>
      <c r="PXH871" s="204"/>
      <c r="PXI871" s="204"/>
      <c r="PXJ871" s="204"/>
      <c r="PXK871" s="204"/>
      <c r="PXL871" s="204"/>
      <c r="PXM871" s="204"/>
      <c r="PXN871" s="204"/>
      <c r="PXO871" s="204"/>
      <c r="PXP871" s="204"/>
      <c r="PXQ871" s="204"/>
      <c r="PXR871" s="204"/>
      <c r="PXS871" s="204"/>
      <c r="PXT871" s="204"/>
      <c r="PXU871" s="204"/>
      <c r="PXV871" s="204"/>
      <c r="PXW871" s="204"/>
      <c r="PXX871" s="204"/>
      <c r="PXY871" s="204"/>
      <c r="PXZ871" s="204"/>
      <c r="PYA871" s="204"/>
      <c r="PYB871" s="204"/>
      <c r="PYC871" s="204"/>
      <c r="PYD871" s="204"/>
      <c r="PYE871" s="204"/>
      <c r="PYF871" s="204"/>
      <c r="PYG871" s="204"/>
      <c r="PYH871" s="204"/>
      <c r="PYI871" s="204"/>
      <c r="PYJ871" s="204"/>
      <c r="PYK871" s="204"/>
      <c r="PYL871" s="204"/>
      <c r="PYM871" s="204"/>
      <c r="PYN871" s="204"/>
      <c r="PYO871" s="204"/>
      <c r="PYP871" s="204"/>
      <c r="PYQ871" s="204"/>
      <c r="PYR871" s="204"/>
      <c r="PYS871" s="204"/>
      <c r="PYT871" s="204"/>
      <c r="PYU871" s="204"/>
      <c r="PYV871" s="204"/>
      <c r="PYW871" s="204"/>
      <c r="PYX871" s="204"/>
      <c r="PYY871" s="204"/>
      <c r="PYZ871" s="204"/>
      <c r="PZA871" s="204"/>
      <c r="PZB871" s="204"/>
      <c r="PZC871" s="204"/>
      <c r="PZD871" s="204"/>
      <c r="PZE871" s="204"/>
      <c r="PZF871" s="204"/>
      <c r="PZG871" s="204"/>
      <c r="PZH871" s="204"/>
      <c r="PZI871" s="204"/>
      <c r="PZJ871" s="204"/>
      <c r="PZK871" s="204"/>
      <c r="PZL871" s="204"/>
      <c r="PZM871" s="204"/>
      <c r="PZN871" s="204"/>
      <c r="PZO871" s="204"/>
      <c r="PZP871" s="204"/>
      <c r="PZQ871" s="204"/>
      <c r="PZR871" s="204"/>
      <c r="PZS871" s="204"/>
      <c r="PZT871" s="204"/>
      <c r="PZU871" s="204"/>
      <c r="PZV871" s="204"/>
      <c r="PZW871" s="204"/>
      <c r="PZX871" s="204"/>
      <c r="PZY871" s="204"/>
      <c r="PZZ871" s="204"/>
      <c r="QAA871" s="204"/>
      <c r="QAB871" s="204"/>
      <c r="QAC871" s="204"/>
      <c r="QAD871" s="204"/>
      <c r="QAE871" s="204"/>
      <c r="QAF871" s="204"/>
      <c r="QAG871" s="204"/>
      <c r="QAH871" s="204"/>
      <c r="QAI871" s="204"/>
      <c r="QAJ871" s="204"/>
      <c r="QAK871" s="204"/>
      <c r="QAL871" s="204"/>
      <c r="QAM871" s="204"/>
      <c r="QAN871" s="204"/>
      <c r="QAO871" s="204"/>
      <c r="QAP871" s="204"/>
      <c r="QAQ871" s="204"/>
      <c r="QAR871" s="204"/>
      <c r="QAS871" s="204"/>
      <c r="QAT871" s="204"/>
      <c r="QAU871" s="204"/>
      <c r="QAV871" s="204"/>
      <c r="QAW871" s="204"/>
      <c r="QAX871" s="204"/>
      <c r="QAY871" s="204"/>
      <c r="QAZ871" s="204"/>
      <c r="QBA871" s="204"/>
      <c r="QBB871" s="204"/>
      <c r="QBC871" s="204"/>
      <c r="QBD871" s="204"/>
      <c r="QBE871" s="204"/>
      <c r="QBF871" s="204"/>
      <c r="QBG871" s="204"/>
      <c r="QBH871" s="204"/>
      <c r="QBI871" s="204"/>
      <c r="QBJ871" s="204"/>
      <c r="QBK871" s="204"/>
      <c r="QBL871" s="204"/>
      <c r="QBM871" s="204"/>
      <c r="QBN871" s="204"/>
      <c r="QBO871" s="204"/>
      <c r="QBP871" s="204"/>
      <c r="QBQ871" s="204"/>
      <c r="QBR871" s="204"/>
      <c r="QBS871" s="204"/>
      <c r="QBT871" s="204"/>
      <c r="QBU871" s="204"/>
      <c r="QBV871" s="204"/>
      <c r="QBW871" s="204"/>
      <c r="QBX871" s="204"/>
      <c r="QBY871" s="204"/>
      <c r="QBZ871" s="204"/>
      <c r="QCA871" s="204"/>
      <c r="QCB871" s="204"/>
      <c r="QCC871" s="204"/>
      <c r="QCD871" s="204"/>
      <c r="QCE871" s="204"/>
      <c r="QCF871" s="204"/>
      <c r="QCG871" s="204"/>
      <c r="QCH871" s="204"/>
      <c r="QCI871" s="204"/>
      <c r="QCJ871" s="204"/>
      <c r="QCK871" s="204"/>
      <c r="QCL871" s="204"/>
      <c r="QCM871" s="204"/>
      <c r="QCN871" s="204"/>
      <c r="QCO871" s="204"/>
      <c r="QCP871" s="204"/>
      <c r="QCQ871" s="204"/>
      <c r="QCR871" s="204"/>
      <c r="QCS871" s="204"/>
      <c r="QCT871" s="204"/>
      <c r="QCU871" s="204"/>
      <c r="QCV871" s="204"/>
      <c r="QCW871" s="204"/>
      <c r="QCX871" s="204"/>
      <c r="QCY871" s="204"/>
      <c r="QCZ871" s="204"/>
      <c r="QDA871" s="204"/>
      <c r="QDB871" s="204"/>
      <c r="QDC871" s="204"/>
      <c r="QDD871" s="204"/>
      <c r="QDE871" s="204"/>
      <c r="QDF871" s="204"/>
      <c r="QDG871" s="204"/>
      <c r="QDH871" s="204"/>
      <c r="QDI871" s="204"/>
      <c r="QDJ871" s="204"/>
      <c r="QDK871" s="204"/>
      <c r="QDL871" s="204"/>
      <c r="QDM871" s="204"/>
      <c r="QDN871" s="204"/>
      <c r="QDO871" s="204"/>
      <c r="QDP871" s="204"/>
      <c r="QDQ871" s="204"/>
      <c r="QDR871" s="204"/>
      <c r="QDS871" s="204"/>
      <c r="QDT871" s="204"/>
      <c r="QDU871" s="204"/>
      <c r="QDV871" s="204"/>
      <c r="QDW871" s="204"/>
      <c r="QDX871" s="204"/>
      <c r="QDY871" s="204"/>
      <c r="QDZ871" s="204"/>
      <c r="QEA871" s="204"/>
      <c r="QEB871" s="204"/>
      <c r="QEC871" s="204"/>
      <c r="QED871" s="204"/>
      <c r="QEE871" s="204"/>
      <c r="QEF871" s="204"/>
      <c r="QEG871" s="204"/>
      <c r="QEH871" s="204"/>
      <c r="QEI871" s="204"/>
      <c r="QEJ871" s="204"/>
      <c r="QEK871" s="204"/>
      <c r="QEL871" s="204"/>
      <c r="QEM871" s="204"/>
      <c r="QEN871" s="204"/>
      <c r="QEO871" s="204"/>
      <c r="QEP871" s="204"/>
      <c r="QEQ871" s="204"/>
      <c r="QER871" s="204"/>
      <c r="QES871" s="204"/>
      <c r="QET871" s="204"/>
      <c r="QEU871" s="204"/>
      <c r="QEV871" s="204"/>
      <c r="QEW871" s="204"/>
      <c r="QEX871" s="204"/>
      <c r="QEY871" s="204"/>
      <c r="QEZ871" s="204"/>
      <c r="QFA871" s="204"/>
      <c r="QFB871" s="204"/>
      <c r="QFC871" s="204"/>
      <c r="QFD871" s="204"/>
      <c r="QFE871" s="204"/>
      <c r="QFF871" s="204"/>
      <c r="QFG871" s="204"/>
      <c r="QFH871" s="204"/>
      <c r="QFI871" s="204"/>
      <c r="QFJ871" s="204"/>
      <c r="QFK871" s="204"/>
      <c r="QFL871" s="204"/>
      <c r="QFM871" s="204"/>
      <c r="QFN871" s="204"/>
      <c r="QFO871" s="204"/>
      <c r="QFP871" s="204"/>
      <c r="QFQ871" s="204"/>
      <c r="QFR871" s="204"/>
      <c r="QFS871" s="204"/>
      <c r="QFT871" s="204"/>
      <c r="QFU871" s="204"/>
      <c r="QFV871" s="204"/>
      <c r="QFW871" s="204"/>
      <c r="QFX871" s="204"/>
      <c r="QFY871" s="204"/>
      <c r="QFZ871" s="204"/>
      <c r="QGA871" s="204"/>
      <c r="QGB871" s="204"/>
      <c r="QGC871" s="204"/>
      <c r="QGD871" s="204"/>
      <c r="QGE871" s="204"/>
      <c r="QGF871" s="204"/>
      <c r="QGG871" s="204"/>
      <c r="QGH871" s="204"/>
      <c r="QGI871" s="204"/>
      <c r="QGJ871" s="204"/>
      <c r="QGK871" s="204"/>
      <c r="QGL871" s="204"/>
      <c r="QGM871" s="204"/>
      <c r="QGN871" s="204"/>
      <c r="QGO871" s="204"/>
      <c r="QGP871" s="204"/>
      <c r="QGQ871" s="204"/>
      <c r="QGR871" s="204"/>
      <c r="QGS871" s="204"/>
      <c r="QGT871" s="204"/>
      <c r="QGU871" s="204"/>
      <c r="QGV871" s="204"/>
      <c r="QGW871" s="204"/>
      <c r="QGX871" s="204"/>
      <c r="QGY871" s="204"/>
      <c r="QGZ871" s="204"/>
      <c r="QHA871" s="204"/>
      <c r="QHB871" s="204"/>
      <c r="QHC871" s="204"/>
      <c r="QHD871" s="204"/>
      <c r="QHE871" s="204"/>
      <c r="QHF871" s="204"/>
      <c r="QHG871" s="204"/>
      <c r="QHH871" s="204"/>
      <c r="QHI871" s="204"/>
      <c r="QHJ871" s="204"/>
      <c r="QHK871" s="204"/>
      <c r="QHL871" s="204"/>
      <c r="QHM871" s="204"/>
      <c r="QHN871" s="204"/>
      <c r="QHO871" s="204"/>
      <c r="QHP871" s="204"/>
      <c r="QHQ871" s="204"/>
      <c r="QHR871" s="204"/>
      <c r="QHS871" s="204"/>
      <c r="QHT871" s="204"/>
      <c r="QHU871" s="204"/>
      <c r="QHV871" s="204"/>
      <c r="QHW871" s="204"/>
      <c r="QHX871" s="204"/>
      <c r="QHY871" s="204"/>
      <c r="QHZ871" s="204"/>
      <c r="QIA871" s="204"/>
      <c r="QIB871" s="204"/>
      <c r="QIC871" s="204"/>
      <c r="QID871" s="204"/>
      <c r="QIE871" s="204"/>
      <c r="QIF871" s="204"/>
      <c r="QIG871" s="204"/>
      <c r="QIH871" s="204"/>
      <c r="QII871" s="204"/>
      <c r="QIJ871" s="204"/>
      <c r="QIK871" s="204"/>
      <c r="QIL871" s="204"/>
      <c r="QIM871" s="204"/>
      <c r="QIN871" s="204"/>
      <c r="QIO871" s="204"/>
      <c r="QIP871" s="204"/>
      <c r="QIQ871" s="204"/>
      <c r="QIR871" s="204"/>
      <c r="QIS871" s="204"/>
      <c r="QIT871" s="204"/>
      <c r="QIU871" s="204"/>
      <c r="QIV871" s="204"/>
      <c r="QIW871" s="204"/>
      <c r="QIX871" s="204"/>
      <c r="QIY871" s="204"/>
      <c r="QIZ871" s="204"/>
      <c r="QJA871" s="204"/>
      <c r="QJB871" s="204"/>
      <c r="QJC871" s="204"/>
      <c r="QJD871" s="204"/>
      <c r="QJE871" s="204"/>
      <c r="QJF871" s="204"/>
      <c r="QJG871" s="204"/>
      <c r="QJH871" s="204"/>
      <c r="QJI871" s="204"/>
      <c r="QJJ871" s="204"/>
      <c r="QJK871" s="204"/>
      <c r="QJL871" s="204"/>
      <c r="QJM871" s="204"/>
      <c r="QJN871" s="204"/>
      <c r="QJO871" s="204"/>
      <c r="QJP871" s="204"/>
      <c r="QJQ871" s="204"/>
      <c r="QJR871" s="204"/>
      <c r="QJS871" s="204"/>
      <c r="QJT871" s="204"/>
      <c r="QJU871" s="204"/>
      <c r="QJV871" s="204"/>
      <c r="QJW871" s="204"/>
      <c r="QJX871" s="204"/>
      <c r="QJY871" s="204"/>
      <c r="QJZ871" s="204"/>
      <c r="QKA871" s="204"/>
      <c r="QKB871" s="204"/>
      <c r="QKC871" s="204"/>
      <c r="QKD871" s="204"/>
      <c r="QKE871" s="204"/>
      <c r="QKF871" s="204"/>
      <c r="QKG871" s="204"/>
      <c r="QKH871" s="204"/>
      <c r="QKI871" s="204"/>
      <c r="QKJ871" s="204"/>
      <c r="QKK871" s="204"/>
      <c r="QKL871" s="204"/>
      <c r="QKM871" s="204"/>
      <c r="QKN871" s="204"/>
      <c r="QKO871" s="204"/>
      <c r="QKP871" s="204"/>
      <c r="QKQ871" s="204"/>
      <c r="QKR871" s="204"/>
      <c r="QKS871" s="204"/>
      <c r="QKT871" s="204"/>
      <c r="QKU871" s="204"/>
      <c r="QKV871" s="204"/>
      <c r="QKW871" s="204"/>
      <c r="QKX871" s="204"/>
      <c r="QKY871" s="204"/>
      <c r="QKZ871" s="204"/>
      <c r="QLA871" s="204"/>
      <c r="QLB871" s="204"/>
      <c r="QLC871" s="204"/>
      <c r="QLD871" s="204"/>
      <c r="QLE871" s="204"/>
      <c r="QLF871" s="204"/>
      <c r="QLG871" s="204"/>
      <c r="QLH871" s="204"/>
      <c r="QLI871" s="204"/>
      <c r="QLJ871" s="204"/>
      <c r="QLK871" s="204"/>
      <c r="QLL871" s="204"/>
      <c r="QLM871" s="204"/>
      <c r="QLN871" s="204"/>
      <c r="QLO871" s="204"/>
      <c r="QLP871" s="204"/>
      <c r="QLQ871" s="204"/>
      <c r="QLR871" s="204"/>
      <c r="QLS871" s="204"/>
      <c r="QLT871" s="204"/>
      <c r="QLU871" s="204"/>
      <c r="QLV871" s="204"/>
      <c r="QLW871" s="204"/>
      <c r="QLX871" s="204"/>
      <c r="QLY871" s="204"/>
      <c r="QLZ871" s="204"/>
      <c r="QMA871" s="204"/>
      <c r="QMB871" s="204"/>
      <c r="QMC871" s="204"/>
      <c r="QMD871" s="204"/>
      <c r="QME871" s="204"/>
      <c r="QMF871" s="204"/>
      <c r="QMG871" s="204"/>
      <c r="QMH871" s="204"/>
      <c r="QMI871" s="204"/>
      <c r="QMJ871" s="204"/>
      <c r="QMK871" s="204"/>
      <c r="QML871" s="204"/>
      <c r="QMM871" s="204"/>
      <c r="QMN871" s="204"/>
      <c r="QMO871" s="204"/>
      <c r="QMP871" s="204"/>
      <c r="QMQ871" s="204"/>
      <c r="QMR871" s="204"/>
      <c r="QMS871" s="204"/>
      <c r="QMT871" s="204"/>
      <c r="QMU871" s="204"/>
      <c r="QMV871" s="204"/>
      <c r="QMW871" s="204"/>
      <c r="QMX871" s="204"/>
      <c r="QMY871" s="204"/>
      <c r="QMZ871" s="204"/>
      <c r="QNA871" s="204"/>
      <c r="QNB871" s="204"/>
      <c r="QNC871" s="204"/>
      <c r="QND871" s="204"/>
      <c r="QNE871" s="204"/>
      <c r="QNF871" s="204"/>
      <c r="QNG871" s="204"/>
      <c r="QNH871" s="204"/>
      <c r="QNI871" s="204"/>
      <c r="QNJ871" s="204"/>
      <c r="QNK871" s="204"/>
      <c r="QNL871" s="204"/>
      <c r="QNM871" s="204"/>
      <c r="QNN871" s="204"/>
      <c r="QNO871" s="204"/>
      <c r="QNP871" s="204"/>
      <c r="QNQ871" s="204"/>
      <c r="QNR871" s="204"/>
      <c r="QNS871" s="204"/>
      <c r="QNT871" s="204"/>
      <c r="QNU871" s="204"/>
      <c r="QNV871" s="204"/>
      <c r="QNW871" s="204"/>
      <c r="QNX871" s="204"/>
      <c r="QNY871" s="204"/>
      <c r="QNZ871" s="204"/>
      <c r="QOA871" s="204"/>
      <c r="QOB871" s="204"/>
      <c r="QOC871" s="204"/>
      <c r="QOD871" s="204"/>
      <c r="QOE871" s="204"/>
      <c r="QOF871" s="204"/>
      <c r="QOG871" s="204"/>
      <c r="QOH871" s="204"/>
      <c r="QOI871" s="204"/>
      <c r="QOJ871" s="204"/>
      <c r="QOK871" s="204"/>
      <c r="QOL871" s="204"/>
      <c r="QOM871" s="204"/>
      <c r="QON871" s="204"/>
      <c r="QOO871" s="204"/>
      <c r="QOP871" s="204"/>
      <c r="QOQ871" s="204"/>
      <c r="QOR871" s="204"/>
      <c r="QOS871" s="204"/>
      <c r="QOT871" s="204"/>
      <c r="QOU871" s="204"/>
      <c r="QOV871" s="204"/>
      <c r="QOW871" s="204"/>
      <c r="QOX871" s="204"/>
      <c r="QOY871" s="204"/>
      <c r="QOZ871" s="204"/>
      <c r="QPA871" s="204"/>
      <c r="QPB871" s="204"/>
      <c r="QPC871" s="204"/>
      <c r="QPD871" s="204"/>
      <c r="QPE871" s="204"/>
      <c r="QPF871" s="204"/>
      <c r="QPG871" s="204"/>
      <c r="QPH871" s="204"/>
      <c r="QPI871" s="204"/>
      <c r="QPJ871" s="204"/>
      <c r="QPK871" s="204"/>
      <c r="QPL871" s="204"/>
      <c r="QPM871" s="204"/>
      <c r="QPN871" s="204"/>
      <c r="QPO871" s="204"/>
      <c r="QPP871" s="204"/>
      <c r="QPQ871" s="204"/>
      <c r="QPR871" s="204"/>
      <c r="QPS871" s="204"/>
      <c r="QPT871" s="204"/>
      <c r="QPU871" s="204"/>
      <c r="QPV871" s="204"/>
      <c r="QPW871" s="204"/>
      <c r="QPX871" s="204"/>
      <c r="QPY871" s="204"/>
      <c r="QPZ871" s="204"/>
      <c r="QQA871" s="204"/>
      <c r="QQB871" s="204"/>
      <c r="QQC871" s="204"/>
      <c r="QQD871" s="204"/>
      <c r="QQE871" s="204"/>
      <c r="QQF871" s="204"/>
      <c r="QQG871" s="204"/>
      <c r="QQH871" s="204"/>
      <c r="QQI871" s="204"/>
      <c r="QQJ871" s="204"/>
      <c r="QQK871" s="204"/>
      <c r="QQL871" s="204"/>
      <c r="QQM871" s="204"/>
      <c r="QQN871" s="204"/>
      <c r="QQO871" s="204"/>
      <c r="QQP871" s="204"/>
      <c r="QQQ871" s="204"/>
      <c r="QQR871" s="204"/>
      <c r="QQS871" s="204"/>
      <c r="QQT871" s="204"/>
      <c r="QQU871" s="204"/>
      <c r="QQV871" s="204"/>
      <c r="QQW871" s="204"/>
      <c r="QQX871" s="204"/>
      <c r="QQY871" s="204"/>
      <c r="QQZ871" s="204"/>
      <c r="QRA871" s="204"/>
      <c r="QRB871" s="204"/>
      <c r="QRC871" s="204"/>
      <c r="QRD871" s="204"/>
      <c r="QRE871" s="204"/>
      <c r="QRF871" s="204"/>
      <c r="QRG871" s="204"/>
      <c r="QRH871" s="204"/>
      <c r="QRI871" s="204"/>
      <c r="QRJ871" s="204"/>
      <c r="QRK871" s="204"/>
      <c r="QRL871" s="204"/>
      <c r="QRM871" s="204"/>
      <c r="QRN871" s="204"/>
      <c r="QRO871" s="204"/>
      <c r="QRP871" s="204"/>
      <c r="QRQ871" s="204"/>
      <c r="QRR871" s="204"/>
      <c r="QRS871" s="204"/>
      <c r="QRT871" s="204"/>
      <c r="QRU871" s="204"/>
      <c r="QRV871" s="204"/>
      <c r="QRW871" s="204"/>
      <c r="QRX871" s="204"/>
      <c r="QRY871" s="204"/>
      <c r="QRZ871" s="204"/>
      <c r="QSA871" s="204"/>
      <c r="QSB871" s="204"/>
      <c r="QSC871" s="204"/>
      <c r="QSD871" s="204"/>
      <c r="QSE871" s="204"/>
      <c r="QSF871" s="204"/>
      <c r="QSG871" s="204"/>
      <c r="QSH871" s="204"/>
      <c r="QSI871" s="204"/>
      <c r="QSJ871" s="204"/>
      <c r="QSK871" s="204"/>
      <c r="QSL871" s="204"/>
      <c r="QSM871" s="204"/>
      <c r="QSN871" s="204"/>
      <c r="QSO871" s="204"/>
      <c r="QSP871" s="204"/>
      <c r="QSQ871" s="204"/>
      <c r="QSR871" s="204"/>
      <c r="QSS871" s="204"/>
      <c r="QST871" s="204"/>
      <c r="QSU871" s="204"/>
      <c r="QSV871" s="204"/>
      <c r="QSW871" s="204"/>
      <c r="QSX871" s="204"/>
      <c r="QSY871" s="204"/>
      <c r="QSZ871" s="204"/>
      <c r="QTA871" s="204"/>
      <c r="QTB871" s="204"/>
      <c r="QTC871" s="204"/>
      <c r="QTD871" s="204"/>
      <c r="QTE871" s="204"/>
      <c r="QTF871" s="204"/>
      <c r="QTG871" s="204"/>
      <c r="QTH871" s="204"/>
      <c r="QTI871" s="204"/>
      <c r="QTJ871" s="204"/>
      <c r="QTK871" s="204"/>
      <c r="QTL871" s="204"/>
      <c r="QTM871" s="204"/>
      <c r="QTN871" s="204"/>
      <c r="QTO871" s="204"/>
      <c r="QTP871" s="204"/>
      <c r="QTQ871" s="204"/>
      <c r="QTR871" s="204"/>
      <c r="QTS871" s="204"/>
      <c r="QTT871" s="204"/>
      <c r="QTU871" s="204"/>
      <c r="QTV871" s="204"/>
      <c r="QTW871" s="204"/>
      <c r="QTX871" s="204"/>
      <c r="QTY871" s="204"/>
      <c r="QTZ871" s="204"/>
      <c r="QUA871" s="204"/>
      <c r="QUB871" s="204"/>
      <c r="QUC871" s="204"/>
      <c r="QUD871" s="204"/>
      <c r="QUE871" s="204"/>
      <c r="QUF871" s="204"/>
      <c r="QUG871" s="204"/>
      <c r="QUH871" s="204"/>
      <c r="QUI871" s="204"/>
      <c r="QUJ871" s="204"/>
      <c r="QUK871" s="204"/>
      <c r="QUL871" s="204"/>
      <c r="QUM871" s="204"/>
      <c r="QUN871" s="204"/>
      <c r="QUO871" s="204"/>
      <c r="QUP871" s="204"/>
      <c r="QUQ871" s="204"/>
      <c r="QUR871" s="204"/>
      <c r="QUS871" s="204"/>
      <c r="QUT871" s="204"/>
      <c r="QUU871" s="204"/>
      <c r="QUV871" s="204"/>
      <c r="QUW871" s="204"/>
      <c r="QUX871" s="204"/>
      <c r="QUY871" s="204"/>
      <c r="QUZ871" s="204"/>
      <c r="QVA871" s="204"/>
      <c r="QVB871" s="204"/>
      <c r="QVC871" s="204"/>
      <c r="QVD871" s="204"/>
      <c r="QVE871" s="204"/>
      <c r="QVF871" s="204"/>
      <c r="QVG871" s="204"/>
      <c r="QVH871" s="204"/>
      <c r="QVI871" s="204"/>
      <c r="QVJ871" s="204"/>
      <c r="QVK871" s="204"/>
      <c r="QVL871" s="204"/>
      <c r="QVM871" s="204"/>
      <c r="QVN871" s="204"/>
      <c r="QVO871" s="204"/>
      <c r="QVP871" s="204"/>
      <c r="QVQ871" s="204"/>
      <c r="QVR871" s="204"/>
      <c r="QVS871" s="204"/>
      <c r="QVT871" s="204"/>
      <c r="QVU871" s="204"/>
      <c r="QVV871" s="204"/>
      <c r="QVW871" s="204"/>
      <c r="QVX871" s="204"/>
      <c r="QVY871" s="204"/>
      <c r="QVZ871" s="204"/>
      <c r="QWA871" s="204"/>
      <c r="QWB871" s="204"/>
      <c r="QWC871" s="204"/>
      <c r="QWD871" s="204"/>
      <c r="QWE871" s="204"/>
      <c r="QWF871" s="204"/>
      <c r="QWG871" s="204"/>
      <c r="QWH871" s="204"/>
      <c r="QWI871" s="204"/>
      <c r="QWJ871" s="204"/>
      <c r="QWK871" s="204"/>
      <c r="QWL871" s="204"/>
      <c r="QWM871" s="204"/>
      <c r="QWN871" s="204"/>
      <c r="QWO871" s="204"/>
      <c r="QWP871" s="204"/>
      <c r="QWQ871" s="204"/>
      <c r="QWR871" s="204"/>
      <c r="QWS871" s="204"/>
      <c r="QWT871" s="204"/>
      <c r="QWU871" s="204"/>
      <c r="QWV871" s="204"/>
      <c r="QWW871" s="204"/>
      <c r="QWX871" s="204"/>
      <c r="QWY871" s="204"/>
      <c r="QWZ871" s="204"/>
      <c r="QXA871" s="204"/>
      <c r="QXB871" s="204"/>
      <c r="QXC871" s="204"/>
      <c r="QXD871" s="204"/>
      <c r="QXE871" s="204"/>
      <c r="QXF871" s="204"/>
      <c r="QXG871" s="204"/>
      <c r="QXH871" s="204"/>
      <c r="QXI871" s="204"/>
      <c r="QXJ871" s="204"/>
      <c r="QXK871" s="204"/>
      <c r="QXL871" s="204"/>
      <c r="QXM871" s="204"/>
      <c r="QXN871" s="204"/>
      <c r="QXO871" s="204"/>
      <c r="QXP871" s="204"/>
      <c r="QXQ871" s="204"/>
      <c r="QXR871" s="204"/>
      <c r="QXS871" s="204"/>
      <c r="QXT871" s="204"/>
      <c r="QXU871" s="204"/>
      <c r="QXV871" s="204"/>
      <c r="QXW871" s="204"/>
      <c r="QXX871" s="204"/>
      <c r="QXY871" s="204"/>
      <c r="QXZ871" s="204"/>
      <c r="QYA871" s="204"/>
      <c r="QYB871" s="204"/>
      <c r="QYC871" s="204"/>
      <c r="QYD871" s="204"/>
      <c r="QYE871" s="204"/>
      <c r="QYF871" s="204"/>
      <c r="QYG871" s="204"/>
      <c r="QYH871" s="204"/>
      <c r="QYI871" s="204"/>
      <c r="QYJ871" s="204"/>
      <c r="QYK871" s="204"/>
      <c r="QYL871" s="204"/>
      <c r="QYM871" s="204"/>
      <c r="QYN871" s="204"/>
      <c r="QYO871" s="204"/>
      <c r="QYP871" s="204"/>
      <c r="QYQ871" s="204"/>
      <c r="QYR871" s="204"/>
      <c r="QYS871" s="204"/>
      <c r="QYT871" s="204"/>
      <c r="QYU871" s="204"/>
      <c r="QYV871" s="204"/>
      <c r="QYW871" s="204"/>
      <c r="QYX871" s="204"/>
      <c r="QYY871" s="204"/>
      <c r="QYZ871" s="204"/>
      <c r="QZA871" s="204"/>
      <c r="QZB871" s="204"/>
      <c r="QZC871" s="204"/>
      <c r="QZD871" s="204"/>
      <c r="QZE871" s="204"/>
      <c r="QZF871" s="204"/>
      <c r="QZG871" s="204"/>
      <c r="QZH871" s="204"/>
      <c r="QZI871" s="204"/>
      <c r="QZJ871" s="204"/>
      <c r="QZK871" s="204"/>
      <c r="QZL871" s="204"/>
      <c r="QZM871" s="204"/>
      <c r="QZN871" s="204"/>
      <c r="QZO871" s="204"/>
      <c r="QZP871" s="204"/>
      <c r="QZQ871" s="204"/>
      <c r="QZR871" s="204"/>
      <c r="QZS871" s="204"/>
      <c r="QZT871" s="204"/>
      <c r="QZU871" s="204"/>
      <c r="QZV871" s="204"/>
      <c r="QZW871" s="204"/>
      <c r="QZX871" s="204"/>
      <c r="QZY871" s="204"/>
      <c r="QZZ871" s="204"/>
      <c r="RAA871" s="204"/>
      <c r="RAB871" s="204"/>
      <c r="RAC871" s="204"/>
      <c r="RAD871" s="204"/>
      <c r="RAE871" s="204"/>
      <c r="RAF871" s="204"/>
      <c r="RAG871" s="204"/>
      <c r="RAH871" s="204"/>
      <c r="RAI871" s="204"/>
      <c r="RAJ871" s="204"/>
      <c r="RAK871" s="204"/>
      <c r="RAL871" s="204"/>
      <c r="RAM871" s="204"/>
      <c r="RAN871" s="204"/>
      <c r="RAO871" s="204"/>
      <c r="RAP871" s="204"/>
      <c r="RAQ871" s="204"/>
      <c r="RAR871" s="204"/>
      <c r="RAS871" s="204"/>
      <c r="RAT871" s="204"/>
      <c r="RAU871" s="204"/>
      <c r="RAV871" s="204"/>
      <c r="RAW871" s="204"/>
      <c r="RAX871" s="204"/>
      <c r="RAY871" s="204"/>
      <c r="RAZ871" s="204"/>
      <c r="RBA871" s="204"/>
      <c r="RBB871" s="204"/>
      <c r="RBC871" s="204"/>
      <c r="RBD871" s="204"/>
      <c r="RBE871" s="204"/>
      <c r="RBF871" s="204"/>
      <c r="RBG871" s="204"/>
      <c r="RBH871" s="204"/>
      <c r="RBI871" s="204"/>
      <c r="RBJ871" s="204"/>
      <c r="RBK871" s="204"/>
      <c r="RBL871" s="204"/>
      <c r="RBM871" s="204"/>
      <c r="RBN871" s="204"/>
      <c r="RBO871" s="204"/>
      <c r="RBP871" s="204"/>
      <c r="RBQ871" s="204"/>
      <c r="RBR871" s="204"/>
      <c r="RBS871" s="204"/>
      <c r="RBT871" s="204"/>
      <c r="RBU871" s="204"/>
      <c r="RBV871" s="204"/>
      <c r="RBW871" s="204"/>
      <c r="RBX871" s="204"/>
      <c r="RBY871" s="204"/>
      <c r="RBZ871" s="204"/>
      <c r="RCA871" s="204"/>
      <c r="RCB871" s="204"/>
      <c r="RCC871" s="204"/>
      <c r="RCD871" s="204"/>
      <c r="RCE871" s="204"/>
      <c r="RCF871" s="204"/>
      <c r="RCG871" s="204"/>
      <c r="RCH871" s="204"/>
      <c r="RCI871" s="204"/>
      <c r="RCJ871" s="204"/>
      <c r="RCK871" s="204"/>
      <c r="RCL871" s="204"/>
      <c r="RCM871" s="204"/>
      <c r="RCN871" s="204"/>
      <c r="RCO871" s="204"/>
      <c r="RCP871" s="204"/>
      <c r="RCQ871" s="204"/>
      <c r="RCR871" s="204"/>
      <c r="RCS871" s="204"/>
      <c r="RCT871" s="204"/>
      <c r="RCU871" s="204"/>
      <c r="RCV871" s="204"/>
      <c r="RCW871" s="204"/>
      <c r="RCX871" s="204"/>
      <c r="RCY871" s="204"/>
      <c r="RCZ871" s="204"/>
      <c r="RDA871" s="204"/>
      <c r="RDB871" s="204"/>
      <c r="RDC871" s="204"/>
      <c r="RDD871" s="204"/>
      <c r="RDE871" s="204"/>
      <c r="RDF871" s="204"/>
      <c r="RDG871" s="204"/>
      <c r="RDH871" s="204"/>
      <c r="RDI871" s="204"/>
      <c r="RDJ871" s="204"/>
      <c r="RDK871" s="204"/>
      <c r="RDL871" s="204"/>
      <c r="RDM871" s="204"/>
      <c r="RDN871" s="204"/>
      <c r="RDO871" s="204"/>
      <c r="RDP871" s="204"/>
      <c r="RDQ871" s="204"/>
      <c r="RDR871" s="204"/>
      <c r="RDS871" s="204"/>
      <c r="RDT871" s="204"/>
      <c r="RDU871" s="204"/>
      <c r="RDV871" s="204"/>
      <c r="RDW871" s="204"/>
      <c r="RDX871" s="204"/>
      <c r="RDY871" s="204"/>
      <c r="RDZ871" s="204"/>
      <c r="REA871" s="204"/>
      <c r="REB871" s="204"/>
      <c r="REC871" s="204"/>
      <c r="RED871" s="204"/>
      <c r="REE871" s="204"/>
      <c r="REF871" s="204"/>
      <c r="REG871" s="204"/>
      <c r="REH871" s="204"/>
      <c r="REI871" s="204"/>
      <c r="REJ871" s="204"/>
      <c r="REK871" s="204"/>
      <c r="REL871" s="204"/>
      <c r="REM871" s="204"/>
      <c r="REN871" s="204"/>
      <c r="REO871" s="204"/>
      <c r="REP871" s="204"/>
      <c r="REQ871" s="204"/>
      <c r="RER871" s="204"/>
      <c r="RES871" s="204"/>
      <c r="RET871" s="204"/>
      <c r="REU871" s="204"/>
      <c r="REV871" s="204"/>
      <c r="REW871" s="204"/>
      <c r="REX871" s="204"/>
      <c r="REY871" s="204"/>
      <c r="REZ871" s="204"/>
      <c r="RFA871" s="204"/>
      <c r="RFB871" s="204"/>
      <c r="RFC871" s="204"/>
      <c r="RFD871" s="204"/>
      <c r="RFE871" s="204"/>
      <c r="RFF871" s="204"/>
      <c r="RFG871" s="204"/>
      <c r="RFH871" s="204"/>
      <c r="RFI871" s="204"/>
      <c r="RFJ871" s="204"/>
      <c r="RFK871" s="204"/>
      <c r="RFL871" s="204"/>
      <c r="RFM871" s="204"/>
      <c r="RFN871" s="204"/>
      <c r="RFO871" s="204"/>
      <c r="RFP871" s="204"/>
      <c r="RFQ871" s="204"/>
      <c r="RFR871" s="204"/>
      <c r="RFS871" s="204"/>
      <c r="RFT871" s="204"/>
      <c r="RFU871" s="204"/>
      <c r="RFV871" s="204"/>
      <c r="RFW871" s="204"/>
      <c r="RFX871" s="204"/>
      <c r="RFY871" s="204"/>
      <c r="RFZ871" s="204"/>
      <c r="RGA871" s="204"/>
      <c r="RGB871" s="204"/>
      <c r="RGC871" s="204"/>
      <c r="RGD871" s="204"/>
      <c r="RGE871" s="204"/>
      <c r="RGF871" s="204"/>
      <c r="RGG871" s="204"/>
      <c r="RGH871" s="204"/>
      <c r="RGI871" s="204"/>
      <c r="RGJ871" s="204"/>
      <c r="RGK871" s="204"/>
      <c r="RGL871" s="204"/>
      <c r="RGM871" s="204"/>
      <c r="RGN871" s="204"/>
      <c r="RGO871" s="204"/>
      <c r="RGP871" s="204"/>
      <c r="RGQ871" s="204"/>
      <c r="RGR871" s="204"/>
      <c r="RGS871" s="204"/>
      <c r="RGT871" s="204"/>
      <c r="RGU871" s="204"/>
      <c r="RGV871" s="204"/>
      <c r="RGW871" s="204"/>
      <c r="RGX871" s="204"/>
      <c r="RGY871" s="204"/>
      <c r="RGZ871" s="204"/>
      <c r="RHA871" s="204"/>
      <c r="RHB871" s="204"/>
      <c r="RHC871" s="204"/>
      <c r="RHD871" s="204"/>
      <c r="RHE871" s="204"/>
      <c r="RHF871" s="204"/>
      <c r="RHG871" s="204"/>
      <c r="RHH871" s="204"/>
      <c r="RHI871" s="204"/>
      <c r="RHJ871" s="204"/>
      <c r="RHK871" s="204"/>
      <c r="RHL871" s="204"/>
      <c r="RHM871" s="204"/>
      <c r="RHN871" s="204"/>
      <c r="RHO871" s="204"/>
      <c r="RHP871" s="204"/>
      <c r="RHQ871" s="204"/>
      <c r="RHR871" s="204"/>
      <c r="RHS871" s="204"/>
      <c r="RHT871" s="204"/>
      <c r="RHU871" s="204"/>
      <c r="RHV871" s="204"/>
      <c r="RHW871" s="204"/>
      <c r="RHX871" s="204"/>
      <c r="RHY871" s="204"/>
      <c r="RHZ871" s="204"/>
      <c r="RIA871" s="204"/>
      <c r="RIB871" s="204"/>
      <c r="RIC871" s="204"/>
      <c r="RID871" s="204"/>
      <c r="RIE871" s="204"/>
      <c r="RIF871" s="204"/>
      <c r="RIG871" s="204"/>
      <c r="RIH871" s="204"/>
      <c r="RII871" s="204"/>
      <c r="RIJ871" s="204"/>
      <c r="RIK871" s="204"/>
      <c r="RIL871" s="204"/>
      <c r="RIM871" s="204"/>
      <c r="RIN871" s="204"/>
      <c r="RIO871" s="204"/>
      <c r="RIP871" s="204"/>
      <c r="RIQ871" s="204"/>
      <c r="RIR871" s="204"/>
      <c r="RIS871" s="204"/>
      <c r="RIT871" s="204"/>
      <c r="RIU871" s="204"/>
      <c r="RIV871" s="204"/>
      <c r="RIW871" s="204"/>
      <c r="RIX871" s="204"/>
      <c r="RIY871" s="204"/>
      <c r="RIZ871" s="204"/>
      <c r="RJA871" s="204"/>
      <c r="RJB871" s="204"/>
      <c r="RJC871" s="204"/>
      <c r="RJD871" s="204"/>
      <c r="RJE871" s="204"/>
      <c r="RJF871" s="204"/>
      <c r="RJG871" s="204"/>
      <c r="RJH871" s="204"/>
      <c r="RJI871" s="204"/>
      <c r="RJJ871" s="204"/>
      <c r="RJK871" s="204"/>
      <c r="RJL871" s="204"/>
      <c r="RJM871" s="204"/>
      <c r="RJN871" s="204"/>
      <c r="RJO871" s="204"/>
      <c r="RJP871" s="204"/>
      <c r="RJQ871" s="204"/>
      <c r="RJR871" s="204"/>
      <c r="RJS871" s="204"/>
      <c r="RJT871" s="204"/>
      <c r="RJU871" s="204"/>
      <c r="RJV871" s="204"/>
      <c r="RJW871" s="204"/>
      <c r="RJX871" s="204"/>
      <c r="RJY871" s="204"/>
      <c r="RJZ871" s="204"/>
      <c r="RKA871" s="204"/>
      <c r="RKB871" s="204"/>
      <c r="RKC871" s="204"/>
      <c r="RKD871" s="204"/>
      <c r="RKE871" s="204"/>
      <c r="RKF871" s="204"/>
      <c r="RKG871" s="204"/>
      <c r="RKH871" s="204"/>
      <c r="RKI871" s="204"/>
      <c r="RKJ871" s="204"/>
      <c r="RKK871" s="204"/>
      <c r="RKL871" s="204"/>
      <c r="RKM871" s="204"/>
      <c r="RKN871" s="204"/>
      <c r="RKO871" s="204"/>
      <c r="RKP871" s="204"/>
      <c r="RKQ871" s="204"/>
      <c r="RKR871" s="204"/>
      <c r="RKS871" s="204"/>
      <c r="RKT871" s="204"/>
      <c r="RKU871" s="204"/>
      <c r="RKV871" s="204"/>
      <c r="RKW871" s="204"/>
      <c r="RKX871" s="204"/>
      <c r="RKY871" s="204"/>
      <c r="RKZ871" s="204"/>
      <c r="RLA871" s="204"/>
      <c r="RLB871" s="204"/>
      <c r="RLC871" s="204"/>
      <c r="RLD871" s="204"/>
      <c r="RLE871" s="204"/>
      <c r="RLF871" s="204"/>
      <c r="RLG871" s="204"/>
      <c r="RLH871" s="204"/>
      <c r="RLI871" s="204"/>
      <c r="RLJ871" s="204"/>
      <c r="RLK871" s="204"/>
      <c r="RLL871" s="204"/>
      <c r="RLM871" s="204"/>
      <c r="RLN871" s="204"/>
      <c r="RLO871" s="204"/>
      <c r="RLP871" s="204"/>
      <c r="RLQ871" s="204"/>
      <c r="RLR871" s="204"/>
      <c r="RLS871" s="204"/>
      <c r="RLT871" s="204"/>
      <c r="RLU871" s="204"/>
      <c r="RLV871" s="204"/>
      <c r="RLW871" s="204"/>
      <c r="RLX871" s="204"/>
      <c r="RLY871" s="204"/>
      <c r="RLZ871" s="204"/>
      <c r="RMA871" s="204"/>
      <c r="RMB871" s="204"/>
      <c r="RMC871" s="204"/>
      <c r="RMD871" s="204"/>
      <c r="RME871" s="204"/>
      <c r="RMF871" s="204"/>
      <c r="RMG871" s="204"/>
      <c r="RMH871" s="204"/>
      <c r="RMI871" s="204"/>
      <c r="RMJ871" s="204"/>
      <c r="RMK871" s="204"/>
      <c r="RML871" s="204"/>
      <c r="RMM871" s="204"/>
      <c r="RMN871" s="204"/>
      <c r="RMO871" s="204"/>
      <c r="RMP871" s="204"/>
      <c r="RMQ871" s="204"/>
      <c r="RMR871" s="204"/>
      <c r="RMS871" s="204"/>
      <c r="RMT871" s="204"/>
      <c r="RMU871" s="204"/>
      <c r="RMV871" s="204"/>
      <c r="RMW871" s="204"/>
      <c r="RMX871" s="204"/>
      <c r="RMY871" s="204"/>
      <c r="RMZ871" s="204"/>
      <c r="RNA871" s="204"/>
      <c r="RNB871" s="204"/>
      <c r="RNC871" s="204"/>
      <c r="RND871" s="204"/>
      <c r="RNE871" s="204"/>
      <c r="RNF871" s="204"/>
      <c r="RNG871" s="204"/>
      <c r="RNH871" s="204"/>
      <c r="RNI871" s="204"/>
      <c r="RNJ871" s="204"/>
      <c r="RNK871" s="204"/>
      <c r="RNL871" s="204"/>
      <c r="RNM871" s="204"/>
      <c r="RNN871" s="204"/>
      <c r="RNO871" s="204"/>
      <c r="RNP871" s="204"/>
      <c r="RNQ871" s="204"/>
      <c r="RNR871" s="204"/>
      <c r="RNS871" s="204"/>
      <c r="RNT871" s="204"/>
      <c r="RNU871" s="204"/>
      <c r="RNV871" s="204"/>
      <c r="RNW871" s="204"/>
      <c r="RNX871" s="204"/>
      <c r="RNY871" s="204"/>
      <c r="RNZ871" s="204"/>
      <c r="ROA871" s="204"/>
      <c r="ROB871" s="204"/>
      <c r="ROC871" s="204"/>
      <c r="ROD871" s="204"/>
      <c r="ROE871" s="204"/>
      <c r="ROF871" s="204"/>
      <c r="ROG871" s="204"/>
      <c r="ROH871" s="204"/>
      <c r="ROI871" s="204"/>
      <c r="ROJ871" s="204"/>
      <c r="ROK871" s="204"/>
      <c r="ROL871" s="204"/>
      <c r="ROM871" s="204"/>
      <c r="RON871" s="204"/>
      <c r="ROO871" s="204"/>
      <c r="ROP871" s="204"/>
      <c r="ROQ871" s="204"/>
      <c r="ROR871" s="204"/>
      <c r="ROS871" s="204"/>
      <c r="ROT871" s="204"/>
      <c r="ROU871" s="204"/>
      <c r="ROV871" s="204"/>
      <c r="ROW871" s="204"/>
      <c r="ROX871" s="204"/>
      <c r="ROY871" s="204"/>
      <c r="ROZ871" s="204"/>
      <c r="RPA871" s="204"/>
      <c r="RPB871" s="204"/>
      <c r="RPC871" s="204"/>
      <c r="RPD871" s="204"/>
      <c r="RPE871" s="204"/>
      <c r="RPF871" s="204"/>
      <c r="RPG871" s="204"/>
      <c r="RPH871" s="204"/>
      <c r="RPI871" s="204"/>
      <c r="RPJ871" s="204"/>
      <c r="RPK871" s="204"/>
      <c r="RPL871" s="204"/>
      <c r="RPM871" s="204"/>
      <c r="RPN871" s="204"/>
      <c r="RPO871" s="204"/>
      <c r="RPP871" s="204"/>
      <c r="RPQ871" s="204"/>
      <c r="RPR871" s="204"/>
      <c r="RPS871" s="204"/>
      <c r="RPT871" s="204"/>
      <c r="RPU871" s="204"/>
      <c r="RPV871" s="204"/>
      <c r="RPW871" s="204"/>
      <c r="RPX871" s="204"/>
      <c r="RPY871" s="204"/>
      <c r="RPZ871" s="204"/>
      <c r="RQA871" s="204"/>
      <c r="RQB871" s="204"/>
      <c r="RQC871" s="204"/>
      <c r="RQD871" s="204"/>
      <c r="RQE871" s="204"/>
      <c r="RQF871" s="204"/>
      <c r="RQG871" s="204"/>
      <c r="RQH871" s="204"/>
      <c r="RQI871" s="204"/>
      <c r="RQJ871" s="204"/>
      <c r="RQK871" s="204"/>
      <c r="RQL871" s="204"/>
      <c r="RQM871" s="204"/>
      <c r="RQN871" s="204"/>
      <c r="RQO871" s="204"/>
      <c r="RQP871" s="204"/>
      <c r="RQQ871" s="204"/>
      <c r="RQR871" s="204"/>
      <c r="RQS871" s="204"/>
      <c r="RQT871" s="204"/>
      <c r="RQU871" s="204"/>
      <c r="RQV871" s="204"/>
      <c r="RQW871" s="204"/>
      <c r="RQX871" s="204"/>
      <c r="RQY871" s="204"/>
      <c r="RQZ871" s="204"/>
      <c r="RRA871" s="204"/>
      <c r="RRB871" s="204"/>
      <c r="RRC871" s="204"/>
      <c r="RRD871" s="204"/>
      <c r="RRE871" s="204"/>
      <c r="RRF871" s="204"/>
      <c r="RRG871" s="204"/>
      <c r="RRH871" s="204"/>
      <c r="RRI871" s="204"/>
      <c r="RRJ871" s="204"/>
      <c r="RRK871" s="204"/>
      <c r="RRL871" s="204"/>
      <c r="RRM871" s="204"/>
      <c r="RRN871" s="204"/>
      <c r="RRO871" s="204"/>
      <c r="RRP871" s="204"/>
      <c r="RRQ871" s="204"/>
      <c r="RRR871" s="204"/>
      <c r="RRS871" s="204"/>
      <c r="RRT871" s="204"/>
      <c r="RRU871" s="204"/>
      <c r="RRV871" s="204"/>
      <c r="RRW871" s="204"/>
      <c r="RRX871" s="204"/>
      <c r="RRY871" s="204"/>
      <c r="RRZ871" s="204"/>
      <c r="RSA871" s="204"/>
      <c r="RSB871" s="204"/>
      <c r="RSC871" s="204"/>
      <c r="RSD871" s="204"/>
      <c r="RSE871" s="204"/>
      <c r="RSF871" s="204"/>
      <c r="RSG871" s="204"/>
      <c r="RSH871" s="204"/>
      <c r="RSI871" s="204"/>
      <c r="RSJ871" s="204"/>
      <c r="RSK871" s="204"/>
      <c r="RSL871" s="204"/>
      <c r="RSM871" s="204"/>
      <c r="RSN871" s="204"/>
      <c r="RSO871" s="204"/>
      <c r="RSP871" s="204"/>
      <c r="RSQ871" s="204"/>
      <c r="RSR871" s="204"/>
      <c r="RSS871" s="204"/>
      <c r="RST871" s="204"/>
      <c r="RSU871" s="204"/>
      <c r="RSV871" s="204"/>
      <c r="RSW871" s="204"/>
      <c r="RSX871" s="204"/>
      <c r="RSY871" s="204"/>
      <c r="RSZ871" s="204"/>
      <c r="RTA871" s="204"/>
      <c r="RTB871" s="204"/>
      <c r="RTC871" s="204"/>
      <c r="RTD871" s="204"/>
      <c r="RTE871" s="204"/>
      <c r="RTF871" s="204"/>
      <c r="RTG871" s="204"/>
      <c r="RTH871" s="204"/>
      <c r="RTI871" s="204"/>
      <c r="RTJ871" s="204"/>
      <c r="RTK871" s="204"/>
      <c r="RTL871" s="204"/>
      <c r="RTM871" s="204"/>
      <c r="RTN871" s="204"/>
      <c r="RTO871" s="204"/>
      <c r="RTP871" s="204"/>
      <c r="RTQ871" s="204"/>
      <c r="RTR871" s="204"/>
      <c r="RTS871" s="204"/>
      <c r="RTT871" s="204"/>
      <c r="RTU871" s="204"/>
      <c r="RTV871" s="204"/>
      <c r="RTW871" s="204"/>
      <c r="RTX871" s="204"/>
      <c r="RTY871" s="204"/>
      <c r="RTZ871" s="204"/>
      <c r="RUA871" s="204"/>
      <c r="RUB871" s="204"/>
      <c r="RUC871" s="204"/>
      <c r="RUD871" s="204"/>
      <c r="RUE871" s="204"/>
      <c r="RUF871" s="204"/>
      <c r="RUG871" s="204"/>
      <c r="RUH871" s="204"/>
      <c r="RUI871" s="204"/>
      <c r="RUJ871" s="204"/>
      <c r="RUK871" s="204"/>
      <c r="RUL871" s="204"/>
      <c r="RUM871" s="204"/>
      <c r="RUN871" s="204"/>
      <c r="RUO871" s="204"/>
      <c r="RUP871" s="204"/>
      <c r="RUQ871" s="204"/>
      <c r="RUR871" s="204"/>
      <c r="RUS871" s="204"/>
      <c r="RUT871" s="204"/>
      <c r="RUU871" s="204"/>
      <c r="RUV871" s="204"/>
      <c r="RUW871" s="204"/>
      <c r="RUX871" s="204"/>
      <c r="RUY871" s="204"/>
      <c r="RUZ871" s="204"/>
      <c r="RVA871" s="204"/>
      <c r="RVB871" s="204"/>
      <c r="RVC871" s="204"/>
      <c r="RVD871" s="204"/>
      <c r="RVE871" s="204"/>
      <c r="RVF871" s="204"/>
      <c r="RVG871" s="204"/>
      <c r="RVH871" s="204"/>
      <c r="RVI871" s="204"/>
      <c r="RVJ871" s="204"/>
      <c r="RVK871" s="204"/>
      <c r="RVL871" s="204"/>
      <c r="RVM871" s="204"/>
      <c r="RVN871" s="204"/>
      <c r="RVO871" s="204"/>
      <c r="RVP871" s="204"/>
      <c r="RVQ871" s="204"/>
      <c r="RVR871" s="204"/>
      <c r="RVS871" s="204"/>
      <c r="RVT871" s="204"/>
      <c r="RVU871" s="204"/>
      <c r="RVV871" s="204"/>
      <c r="RVW871" s="204"/>
      <c r="RVX871" s="204"/>
      <c r="RVY871" s="204"/>
      <c r="RVZ871" s="204"/>
      <c r="RWA871" s="204"/>
      <c r="RWB871" s="204"/>
      <c r="RWC871" s="204"/>
      <c r="RWD871" s="204"/>
      <c r="RWE871" s="204"/>
      <c r="RWF871" s="204"/>
      <c r="RWG871" s="204"/>
      <c r="RWH871" s="204"/>
      <c r="RWI871" s="204"/>
      <c r="RWJ871" s="204"/>
      <c r="RWK871" s="204"/>
      <c r="RWL871" s="204"/>
      <c r="RWM871" s="204"/>
      <c r="RWN871" s="204"/>
      <c r="RWO871" s="204"/>
      <c r="RWP871" s="204"/>
      <c r="RWQ871" s="204"/>
      <c r="RWR871" s="204"/>
      <c r="RWS871" s="204"/>
      <c r="RWT871" s="204"/>
      <c r="RWU871" s="204"/>
      <c r="RWV871" s="204"/>
      <c r="RWW871" s="204"/>
      <c r="RWX871" s="204"/>
      <c r="RWY871" s="204"/>
      <c r="RWZ871" s="204"/>
      <c r="RXA871" s="204"/>
      <c r="RXB871" s="204"/>
      <c r="RXC871" s="204"/>
      <c r="RXD871" s="204"/>
      <c r="RXE871" s="204"/>
      <c r="RXF871" s="204"/>
      <c r="RXG871" s="204"/>
      <c r="RXH871" s="204"/>
      <c r="RXI871" s="204"/>
      <c r="RXJ871" s="204"/>
      <c r="RXK871" s="204"/>
      <c r="RXL871" s="204"/>
      <c r="RXM871" s="204"/>
      <c r="RXN871" s="204"/>
      <c r="RXO871" s="204"/>
      <c r="RXP871" s="204"/>
      <c r="RXQ871" s="204"/>
      <c r="RXR871" s="204"/>
      <c r="RXS871" s="204"/>
      <c r="RXT871" s="204"/>
      <c r="RXU871" s="204"/>
      <c r="RXV871" s="204"/>
      <c r="RXW871" s="204"/>
      <c r="RXX871" s="204"/>
      <c r="RXY871" s="204"/>
      <c r="RXZ871" s="204"/>
      <c r="RYA871" s="204"/>
      <c r="RYB871" s="204"/>
      <c r="RYC871" s="204"/>
      <c r="RYD871" s="204"/>
      <c r="RYE871" s="204"/>
      <c r="RYF871" s="204"/>
      <c r="RYG871" s="204"/>
      <c r="RYH871" s="204"/>
      <c r="RYI871" s="204"/>
      <c r="RYJ871" s="204"/>
      <c r="RYK871" s="204"/>
      <c r="RYL871" s="204"/>
      <c r="RYM871" s="204"/>
      <c r="RYN871" s="204"/>
      <c r="RYO871" s="204"/>
      <c r="RYP871" s="204"/>
      <c r="RYQ871" s="204"/>
      <c r="RYR871" s="204"/>
      <c r="RYS871" s="204"/>
      <c r="RYT871" s="204"/>
      <c r="RYU871" s="204"/>
      <c r="RYV871" s="204"/>
      <c r="RYW871" s="204"/>
      <c r="RYX871" s="204"/>
      <c r="RYY871" s="204"/>
      <c r="RYZ871" s="204"/>
      <c r="RZA871" s="204"/>
      <c r="RZB871" s="204"/>
      <c r="RZC871" s="204"/>
      <c r="RZD871" s="204"/>
      <c r="RZE871" s="204"/>
      <c r="RZF871" s="204"/>
      <c r="RZG871" s="204"/>
      <c r="RZH871" s="204"/>
      <c r="RZI871" s="204"/>
      <c r="RZJ871" s="204"/>
      <c r="RZK871" s="204"/>
      <c r="RZL871" s="204"/>
      <c r="RZM871" s="204"/>
      <c r="RZN871" s="204"/>
      <c r="RZO871" s="204"/>
      <c r="RZP871" s="204"/>
      <c r="RZQ871" s="204"/>
      <c r="RZR871" s="204"/>
      <c r="RZS871" s="204"/>
      <c r="RZT871" s="204"/>
      <c r="RZU871" s="204"/>
      <c r="RZV871" s="204"/>
      <c r="RZW871" s="204"/>
      <c r="RZX871" s="204"/>
      <c r="RZY871" s="204"/>
      <c r="RZZ871" s="204"/>
      <c r="SAA871" s="204"/>
      <c r="SAB871" s="204"/>
      <c r="SAC871" s="204"/>
      <c r="SAD871" s="204"/>
      <c r="SAE871" s="204"/>
      <c r="SAF871" s="204"/>
      <c r="SAG871" s="204"/>
      <c r="SAH871" s="204"/>
      <c r="SAI871" s="204"/>
      <c r="SAJ871" s="204"/>
      <c r="SAK871" s="204"/>
      <c r="SAL871" s="204"/>
      <c r="SAM871" s="204"/>
      <c r="SAN871" s="204"/>
      <c r="SAO871" s="204"/>
      <c r="SAP871" s="204"/>
      <c r="SAQ871" s="204"/>
      <c r="SAR871" s="204"/>
      <c r="SAS871" s="204"/>
      <c r="SAT871" s="204"/>
      <c r="SAU871" s="204"/>
      <c r="SAV871" s="204"/>
      <c r="SAW871" s="204"/>
      <c r="SAX871" s="204"/>
      <c r="SAY871" s="204"/>
      <c r="SAZ871" s="204"/>
      <c r="SBA871" s="204"/>
      <c r="SBB871" s="204"/>
      <c r="SBC871" s="204"/>
      <c r="SBD871" s="204"/>
      <c r="SBE871" s="204"/>
      <c r="SBF871" s="204"/>
      <c r="SBG871" s="204"/>
      <c r="SBH871" s="204"/>
      <c r="SBI871" s="204"/>
      <c r="SBJ871" s="204"/>
      <c r="SBK871" s="204"/>
      <c r="SBL871" s="204"/>
      <c r="SBM871" s="204"/>
      <c r="SBN871" s="204"/>
      <c r="SBO871" s="204"/>
      <c r="SBP871" s="204"/>
      <c r="SBQ871" s="204"/>
      <c r="SBR871" s="204"/>
      <c r="SBS871" s="204"/>
      <c r="SBT871" s="204"/>
      <c r="SBU871" s="204"/>
      <c r="SBV871" s="204"/>
      <c r="SBW871" s="204"/>
      <c r="SBX871" s="204"/>
      <c r="SBY871" s="204"/>
      <c r="SBZ871" s="204"/>
      <c r="SCA871" s="204"/>
      <c r="SCB871" s="204"/>
      <c r="SCC871" s="204"/>
      <c r="SCD871" s="204"/>
      <c r="SCE871" s="204"/>
      <c r="SCF871" s="204"/>
      <c r="SCG871" s="204"/>
      <c r="SCH871" s="204"/>
      <c r="SCI871" s="204"/>
      <c r="SCJ871" s="204"/>
      <c r="SCK871" s="204"/>
      <c r="SCL871" s="204"/>
      <c r="SCM871" s="204"/>
      <c r="SCN871" s="204"/>
      <c r="SCO871" s="204"/>
      <c r="SCP871" s="204"/>
      <c r="SCQ871" s="204"/>
      <c r="SCR871" s="204"/>
      <c r="SCS871" s="204"/>
      <c r="SCT871" s="204"/>
      <c r="SCU871" s="204"/>
      <c r="SCV871" s="204"/>
      <c r="SCW871" s="204"/>
      <c r="SCX871" s="204"/>
      <c r="SCY871" s="204"/>
      <c r="SCZ871" s="204"/>
      <c r="SDA871" s="204"/>
      <c r="SDB871" s="204"/>
      <c r="SDC871" s="204"/>
      <c r="SDD871" s="204"/>
      <c r="SDE871" s="204"/>
      <c r="SDF871" s="204"/>
      <c r="SDG871" s="204"/>
      <c r="SDH871" s="204"/>
      <c r="SDI871" s="204"/>
      <c r="SDJ871" s="204"/>
      <c r="SDK871" s="204"/>
      <c r="SDL871" s="204"/>
      <c r="SDM871" s="204"/>
      <c r="SDN871" s="204"/>
      <c r="SDO871" s="204"/>
      <c r="SDP871" s="204"/>
      <c r="SDQ871" s="204"/>
      <c r="SDR871" s="204"/>
      <c r="SDS871" s="204"/>
      <c r="SDT871" s="204"/>
      <c r="SDU871" s="204"/>
      <c r="SDV871" s="204"/>
      <c r="SDW871" s="204"/>
      <c r="SDX871" s="204"/>
      <c r="SDY871" s="204"/>
      <c r="SDZ871" s="204"/>
      <c r="SEA871" s="204"/>
      <c r="SEB871" s="204"/>
      <c r="SEC871" s="204"/>
      <c r="SED871" s="204"/>
      <c r="SEE871" s="204"/>
      <c r="SEF871" s="204"/>
      <c r="SEG871" s="204"/>
      <c r="SEH871" s="204"/>
      <c r="SEI871" s="204"/>
      <c r="SEJ871" s="204"/>
      <c r="SEK871" s="204"/>
      <c r="SEL871" s="204"/>
      <c r="SEM871" s="204"/>
      <c r="SEN871" s="204"/>
      <c r="SEO871" s="204"/>
      <c r="SEP871" s="204"/>
      <c r="SEQ871" s="204"/>
      <c r="SER871" s="204"/>
      <c r="SES871" s="204"/>
      <c r="SET871" s="204"/>
      <c r="SEU871" s="204"/>
      <c r="SEV871" s="204"/>
      <c r="SEW871" s="204"/>
      <c r="SEX871" s="204"/>
      <c r="SEY871" s="204"/>
      <c r="SEZ871" s="204"/>
      <c r="SFA871" s="204"/>
      <c r="SFB871" s="204"/>
      <c r="SFC871" s="204"/>
      <c r="SFD871" s="204"/>
      <c r="SFE871" s="204"/>
      <c r="SFF871" s="204"/>
      <c r="SFG871" s="204"/>
      <c r="SFH871" s="204"/>
      <c r="SFI871" s="204"/>
      <c r="SFJ871" s="204"/>
      <c r="SFK871" s="204"/>
      <c r="SFL871" s="204"/>
      <c r="SFM871" s="204"/>
      <c r="SFN871" s="204"/>
      <c r="SFO871" s="204"/>
      <c r="SFP871" s="204"/>
      <c r="SFQ871" s="204"/>
      <c r="SFR871" s="204"/>
      <c r="SFS871" s="204"/>
      <c r="SFT871" s="204"/>
      <c r="SFU871" s="204"/>
      <c r="SFV871" s="204"/>
      <c r="SFW871" s="204"/>
      <c r="SFX871" s="204"/>
      <c r="SFY871" s="204"/>
      <c r="SFZ871" s="204"/>
      <c r="SGA871" s="204"/>
      <c r="SGB871" s="204"/>
      <c r="SGC871" s="204"/>
      <c r="SGD871" s="204"/>
      <c r="SGE871" s="204"/>
      <c r="SGF871" s="204"/>
      <c r="SGG871" s="204"/>
      <c r="SGH871" s="204"/>
      <c r="SGI871" s="204"/>
      <c r="SGJ871" s="204"/>
      <c r="SGK871" s="204"/>
      <c r="SGL871" s="204"/>
      <c r="SGM871" s="204"/>
      <c r="SGN871" s="204"/>
      <c r="SGO871" s="204"/>
      <c r="SGP871" s="204"/>
      <c r="SGQ871" s="204"/>
      <c r="SGR871" s="204"/>
      <c r="SGS871" s="204"/>
      <c r="SGT871" s="204"/>
      <c r="SGU871" s="204"/>
      <c r="SGV871" s="204"/>
      <c r="SGW871" s="204"/>
      <c r="SGX871" s="204"/>
      <c r="SGY871" s="204"/>
      <c r="SGZ871" s="204"/>
      <c r="SHA871" s="204"/>
      <c r="SHB871" s="204"/>
      <c r="SHC871" s="204"/>
      <c r="SHD871" s="204"/>
      <c r="SHE871" s="204"/>
      <c r="SHF871" s="204"/>
      <c r="SHG871" s="204"/>
      <c r="SHH871" s="204"/>
      <c r="SHI871" s="204"/>
      <c r="SHJ871" s="204"/>
      <c r="SHK871" s="204"/>
      <c r="SHL871" s="204"/>
      <c r="SHM871" s="204"/>
      <c r="SHN871" s="204"/>
      <c r="SHO871" s="204"/>
      <c r="SHP871" s="204"/>
      <c r="SHQ871" s="204"/>
      <c r="SHR871" s="204"/>
      <c r="SHS871" s="204"/>
      <c r="SHT871" s="204"/>
      <c r="SHU871" s="204"/>
      <c r="SHV871" s="204"/>
      <c r="SHW871" s="204"/>
      <c r="SHX871" s="204"/>
      <c r="SHY871" s="204"/>
      <c r="SHZ871" s="204"/>
      <c r="SIA871" s="204"/>
      <c r="SIB871" s="204"/>
      <c r="SIC871" s="204"/>
      <c r="SID871" s="204"/>
      <c r="SIE871" s="204"/>
      <c r="SIF871" s="204"/>
      <c r="SIG871" s="204"/>
      <c r="SIH871" s="204"/>
      <c r="SII871" s="204"/>
      <c r="SIJ871" s="204"/>
      <c r="SIK871" s="204"/>
      <c r="SIL871" s="204"/>
      <c r="SIM871" s="204"/>
      <c r="SIN871" s="204"/>
      <c r="SIO871" s="204"/>
      <c r="SIP871" s="204"/>
      <c r="SIQ871" s="204"/>
      <c r="SIR871" s="204"/>
      <c r="SIS871" s="204"/>
      <c r="SIT871" s="204"/>
      <c r="SIU871" s="204"/>
      <c r="SIV871" s="204"/>
      <c r="SIW871" s="204"/>
      <c r="SIX871" s="204"/>
      <c r="SIY871" s="204"/>
      <c r="SIZ871" s="204"/>
      <c r="SJA871" s="204"/>
      <c r="SJB871" s="204"/>
      <c r="SJC871" s="204"/>
      <c r="SJD871" s="204"/>
      <c r="SJE871" s="204"/>
      <c r="SJF871" s="204"/>
      <c r="SJG871" s="204"/>
      <c r="SJH871" s="204"/>
      <c r="SJI871" s="204"/>
      <c r="SJJ871" s="204"/>
      <c r="SJK871" s="204"/>
      <c r="SJL871" s="204"/>
      <c r="SJM871" s="204"/>
      <c r="SJN871" s="204"/>
      <c r="SJO871" s="204"/>
      <c r="SJP871" s="204"/>
      <c r="SJQ871" s="204"/>
      <c r="SJR871" s="204"/>
      <c r="SJS871" s="204"/>
      <c r="SJT871" s="204"/>
      <c r="SJU871" s="204"/>
      <c r="SJV871" s="204"/>
      <c r="SJW871" s="204"/>
      <c r="SJX871" s="204"/>
      <c r="SJY871" s="204"/>
      <c r="SJZ871" s="204"/>
      <c r="SKA871" s="204"/>
      <c r="SKB871" s="204"/>
      <c r="SKC871" s="204"/>
      <c r="SKD871" s="204"/>
      <c r="SKE871" s="204"/>
      <c r="SKF871" s="204"/>
      <c r="SKG871" s="204"/>
      <c r="SKH871" s="204"/>
      <c r="SKI871" s="204"/>
      <c r="SKJ871" s="204"/>
      <c r="SKK871" s="204"/>
      <c r="SKL871" s="204"/>
      <c r="SKM871" s="204"/>
      <c r="SKN871" s="204"/>
      <c r="SKO871" s="204"/>
      <c r="SKP871" s="204"/>
      <c r="SKQ871" s="204"/>
      <c r="SKR871" s="204"/>
      <c r="SKS871" s="204"/>
      <c r="SKT871" s="204"/>
      <c r="SKU871" s="204"/>
      <c r="SKV871" s="204"/>
      <c r="SKW871" s="204"/>
      <c r="SKX871" s="204"/>
      <c r="SKY871" s="204"/>
      <c r="SKZ871" s="204"/>
      <c r="SLA871" s="204"/>
      <c r="SLB871" s="204"/>
      <c r="SLC871" s="204"/>
      <c r="SLD871" s="204"/>
      <c r="SLE871" s="204"/>
      <c r="SLF871" s="204"/>
      <c r="SLG871" s="204"/>
      <c r="SLH871" s="204"/>
      <c r="SLI871" s="204"/>
      <c r="SLJ871" s="204"/>
      <c r="SLK871" s="204"/>
      <c r="SLL871" s="204"/>
      <c r="SLM871" s="204"/>
      <c r="SLN871" s="204"/>
      <c r="SLO871" s="204"/>
      <c r="SLP871" s="204"/>
      <c r="SLQ871" s="204"/>
      <c r="SLR871" s="204"/>
      <c r="SLS871" s="204"/>
      <c r="SLT871" s="204"/>
      <c r="SLU871" s="204"/>
      <c r="SLV871" s="204"/>
      <c r="SLW871" s="204"/>
      <c r="SLX871" s="204"/>
      <c r="SLY871" s="204"/>
      <c r="SLZ871" s="204"/>
      <c r="SMA871" s="204"/>
      <c r="SMB871" s="204"/>
      <c r="SMC871" s="204"/>
      <c r="SMD871" s="204"/>
      <c r="SME871" s="204"/>
      <c r="SMF871" s="204"/>
      <c r="SMG871" s="204"/>
      <c r="SMH871" s="204"/>
      <c r="SMI871" s="204"/>
      <c r="SMJ871" s="204"/>
      <c r="SMK871" s="204"/>
      <c r="SML871" s="204"/>
      <c r="SMM871" s="204"/>
      <c r="SMN871" s="204"/>
      <c r="SMO871" s="204"/>
      <c r="SMP871" s="204"/>
      <c r="SMQ871" s="204"/>
      <c r="SMR871" s="204"/>
      <c r="SMS871" s="204"/>
      <c r="SMT871" s="204"/>
      <c r="SMU871" s="204"/>
      <c r="SMV871" s="204"/>
      <c r="SMW871" s="204"/>
      <c r="SMX871" s="204"/>
      <c r="SMY871" s="204"/>
      <c r="SMZ871" s="204"/>
      <c r="SNA871" s="204"/>
      <c r="SNB871" s="204"/>
      <c r="SNC871" s="204"/>
      <c r="SND871" s="204"/>
      <c r="SNE871" s="204"/>
      <c r="SNF871" s="204"/>
      <c r="SNG871" s="204"/>
      <c r="SNH871" s="204"/>
      <c r="SNI871" s="204"/>
      <c r="SNJ871" s="204"/>
      <c r="SNK871" s="204"/>
      <c r="SNL871" s="204"/>
      <c r="SNM871" s="204"/>
      <c r="SNN871" s="204"/>
      <c r="SNO871" s="204"/>
      <c r="SNP871" s="204"/>
      <c r="SNQ871" s="204"/>
      <c r="SNR871" s="204"/>
      <c r="SNS871" s="204"/>
      <c r="SNT871" s="204"/>
      <c r="SNU871" s="204"/>
      <c r="SNV871" s="204"/>
      <c r="SNW871" s="204"/>
      <c r="SNX871" s="204"/>
      <c r="SNY871" s="204"/>
      <c r="SNZ871" s="204"/>
      <c r="SOA871" s="204"/>
      <c r="SOB871" s="204"/>
      <c r="SOC871" s="204"/>
      <c r="SOD871" s="204"/>
      <c r="SOE871" s="204"/>
      <c r="SOF871" s="204"/>
      <c r="SOG871" s="204"/>
      <c r="SOH871" s="204"/>
      <c r="SOI871" s="204"/>
      <c r="SOJ871" s="204"/>
      <c r="SOK871" s="204"/>
      <c r="SOL871" s="204"/>
      <c r="SOM871" s="204"/>
      <c r="SON871" s="204"/>
      <c r="SOO871" s="204"/>
      <c r="SOP871" s="204"/>
      <c r="SOQ871" s="204"/>
      <c r="SOR871" s="204"/>
      <c r="SOS871" s="204"/>
      <c r="SOT871" s="204"/>
      <c r="SOU871" s="204"/>
      <c r="SOV871" s="204"/>
      <c r="SOW871" s="204"/>
      <c r="SOX871" s="204"/>
      <c r="SOY871" s="204"/>
      <c r="SOZ871" s="204"/>
      <c r="SPA871" s="204"/>
      <c r="SPB871" s="204"/>
      <c r="SPC871" s="204"/>
      <c r="SPD871" s="204"/>
      <c r="SPE871" s="204"/>
      <c r="SPF871" s="204"/>
      <c r="SPG871" s="204"/>
      <c r="SPH871" s="204"/>
      <c r="SPI871" s="204"/>
      <c r="SPJ871" s="204"/>
      <c r="SPK871" s="204"/>
      <c r="SPL871" s="204"/>
      <c r="SPM871" s="204"/>
      <c r="SPN871" s="204"/>
      <c r="SPO871" s="204"/>
      <c r="SPP871" s="204"/>
      <c r="SPQ871" s="204"/>
      <c r="SPR871" s="204"/>
      <c r="SPS871" s="204"/>
      <c r="SPT871" s="204"/>
      <c r="SPU871" s="204"/>
      <c r="SPV871" s="204"/>
      <c r="SPW871" s="204"/>
      <c r="SPX871" s="204"/>
      <c r="SPY871" s="204"/>
      <c r="SPZ871" s="204"/>
      <c r="SQA871" s="204"/>
      <c r="SQB871" s="204"/>
      <c r="SQC871" s="204"/>
      <c r="SQD871" s="204"/>
      <c r="SQE871" s="204"/>
      <c r="SQF871" s="204"/>
      <c r="SQG871" s="204"/>
      <c r="SQH871" s="204"/>
      <c r="SQI871" s="204"/>
      <c r="SQJ871" s="204"/>
      <c r="SQK871" s="204"/>
      <c r="SQL871" s="204"/>
      <c r="SQM871" s="204"/>
      <c r="SQN871" s="204"/>
      <c r="SQO871" s="204"/>
      <c r="SQP871" s="204"/>
      <c r="SQQ871" s="204"/>
      <c r="SQR871" s="204"/>
      <c r="SQS871" s="204"/>
      <c r="SQT871" s="204"/>
      <c r="SQU871" s="204"/>
      <c r="SQV871" s="204"/>
      <c r="SQW871" s="204"/>
      <c r="SQX871" s="204"/>
      <c r="SQY871" s="204"/>
      <c r="SQZ871" s="204"/>
      <c r="SRA871" s="204"/>
      <c r="SRB871" s="204"/>
      <c r="SRC871" s="204"/>
      <c r="SRD871" s="204"/>
      <c r="SRE871" s="204"/>
      <c r="SRF871" s="204"/>
      <c r="SRG871" s="204"/>
      <c r="SRH871" s="204"/>
      <c r="SRI871" s="204"/>
      <c r="SRJ871" s="204"/>
      <c r="SRK871" s="204"/>
      <c r="SRL871" s="204"/>
      <c r="SRM871" s="204"/>
      <c r="SRN871" s="204"/>
      <c r="SRO871" s="204"/>
      <c r="SRP871" s="204"/>
      <c r="SRQ871" s="204"/>
      <c r="SRR871" s="204"/>
      <c r="SRS871" s="204"/>
      <c r="SRT871" s="204"/>
      <c r="SRU871" s="204"/>
      <c r="SRV871" s="204"/>
      <c r="SRW871" s="204"/>
      <c r="SRX871" s="204"/>
      <c r="SRY871" s="204"/>
      <c r="SRZ871" s="204"/>
      <c r="SSA871" s="204"/>
      <c r="SSB871" s="204"/>
      <c r="SSC871" s="204"/>
      <c r="SSD871" s="204"/>
      <c r="SSE871" s="204"/>
      <c r="SSF871" s="204"/>
      <c r="SSG871" s="204"/>
      <c r="SSH871" s="204"/>
      <c r="SSI871" s="204"/>
      <c r="SSJ871" s="204"/>
      <c r="SSK871" s="204"/>
      <c r="SSL871" s="204"/>
      <c r="SSM871" s="204"/>
      <c r="SSN871" s="204"/>
      <c r="SSO871" s="204"/>
      <c r="SSP871" s="204"/>
      <c r="SSQ871" s="204"/>
      <c r="SSR871" s="204"/>
      <c r="SSS871" s="204"/>
      <c r="SST871" s="204"/>
      <c r="SSU871" s="204"/>
      <c r="SSV871" s="204"/>
      <c r="SSW871" s="204"/>
      <c r="SSX871" s="204"/>
      <c r="SSY871" s="204"/>
      <c r="SSZ871" s="204"/>
      <c r="STA871" s="204"/>
      <c r="STB871" s="204"/>
      <c r="STC871" s="204"/>
      <c r="STD871" s="204"/>
      <c r="STE871" s="204"/>
      <c r="STF871" s="204"/>
      <c r="STG871" s="204"/>
      <c r="STH871" s="204"/>
      <c r="STI871" s="204"/>
      <c r="STJ871" s="204"/>
      <c r="STK871" s="204"/>
      <c r="STL871" s="204"/>
      <c r="STM871" s="204"/>
      <c r="STN871" s="204"/>
      <c r="STO871" s="204"/>
      <c r="STP871" s="204"/>
      <c r="STQ871" s="204"/>
      <c r="STR871" s="204"/>
      <c r="STS871" s="204"/>
      <c r="STT871" s="204"/>
      <c r="STU871" s="204"/>
      <c r="STV871" s="204"/>
      <c r="STW871" s="204"/>
      <c r="STX871" s="204"/>
      <c r="STY871" s="204"/>
      <c r="STZ871" s="204"/>
      <c r="SUA871" s="204"/>
      <c r="SUB871" s="204"/>
      <c r="SUC871" s="204"/>
      <c r="SUD871" s="204"/>
      <c r="SUE871" s="204"/>
      <c r="SUF871" s="204"/>
      <c r="SUG871" s="204"/>
      <c r="SUH871" s="204"/>
      <c r="SUI871" s="204"/>
      <c r="SUJ871" s="204"/>
      <c r="SUK871" s="204"/>
      <c r="SUL871" s="204"/>
      <c r="SUM871" s="204"/>
      <c r="SUN871" s="204"/>
      <c r="SUO871" s="204"/>
      <c r="SUP871" s="204"/>
      <c r="SUQ871" s="204"/>
      <c r="SUR871" s="204"/>
      <c r="SUS871" s="204"/>
      <c r="SUT871" s="204"/>
      <c r="SUU871" s="204"/>
      <c r="SUV871" s="204"/>
      <c r="SUW871" s="204"/>
      <c r="SUX871" s="204"/>
      <c r="SUY871" s="204"/>
      <c r="SUZ871" s="204"/>
      <c r="SVA871" s="204"/>
      <c r="SVB871" s="204"/>
      <c r="SVC871" s="204"/>
      <c r="SVD871" s="204"/>
      <c r="SVE871" s="204"/>
      <c r="SVF871" s="204"/>
      <c r="SVG871" s="204"/>
      <c r="SVH871" s="204"/>
      <c r="SVI871" s="204"/>
      <c r="SVJ871" s="204"/>
      <c r="SVK871" s="204"/>
      <c r="SVL871" s="204"/>
      <c r="SVM871" s="204"/>
      <c r="SVN871" s="204"/>
      <c r="SVO871" s="204"/>
      <c r="SVP871" s="204"/>
      <c r="SVQ871" s="204"/>
      <c r="SVR871" s="204"/>
      <c r="SVS871" s="204"/>
      <c r="SVT871" s="204"/>
      <c r="SVU871" s="204"/>
      <c r="SVV871" s="204"/>
      <c r="SVW871" s="204"/>
      <c r="SVX871" s="204"/>
      <c r="SVY871" s="204"/>
      <c r="SVZ871" s="204"/>
      <c r="SWA871" s="204"/>
      <c r="SWB871" s="204"/>
      <c r="SWC871" s="204"/>
      <c r="SWD871" s="204"/>
      <c r="SWE871" s="204"/>
      <c r="SWF871" s="204"/>
      <c r="SWG871" s="204"/>
      <c r="SWH871" s="204"/>
      <c r="SWI871" s="204"/>
      <c r="SWJ871" s="204"/>
      <c r="SWK871" s="204"/>
      <c r="SWL871" s="204"/>
      <c r="SWM871" s="204"/>
      <c r="SWN871" s="204"/>
      <c r="SWO871" s="204"/>
      <c r="SWP871" s="204"/>
      <c r="SWQ871" s="204"/>
      <c r="SWR871" s="204"/>
      <c r="SWS871" s="204"/>
      <c r="SWT871" s="204"/>
      <c r="SWU871" s="204"/>
      <c r="SWV871" s="204"/>
      <c r="SWW871" s="204"/>
      <c r="SWX871" s="204"/>
      <c r="SWY871" s="204"/>
      <c r="SWZ871" s="204"/>
      <c r="SXA871" s="204"/>
      <c r="SXB871" s="204"/>
      <c r="SXC871" s="204"/>
      <c r="SXD871" s="204"/>
      <c r="SXE871" s="204"/>
      <c r="SXF871" s="204"/>
      <c r="SXG871" s="204"/>
      <c r="SXH871" s="204"/>
      <c r="SXI871" s="204"/>
      <c r="SXJ871" s="204"/>
      <c r="SXK871" s="204"/>
      <c r="SXL871" s="204"/>
      <c r="SXM871" s="204"/>
      <c r="SXN871" s="204"/>
      <c r="SXO871" s="204"/>
      <c r="SXP871" s="204"/>
      <c r="SXQ871" s="204"/>
      <c r="SXR871" s="204"/>
      <c r="SXS871" s="204"/>
      <c r="SXT871" s="204"/>
      <c r="SXU871" s="204"/>
      <c r="SXV871" s="204"/>
      <c r="SXW871" s="204"/>
      <c r="SXX871" s="204"/>
      <c r="SXY871" s="204"/>
      <c r="SXZ871" s="204"/>
      <c r="SYA871" s="204"/>
      <c r="SYB871" s="204"/>
      <c r="SYC871" s="204"/>
      <c r="SYD871" s="204"/>
      <c r="SYE871" s="204"/>
      <c r="SYF871" s="204"/>
      <c r="SYG871" s="204"/>
      <c r="SYH871" s="204"/>
      <c r="SYI871" s="204"/>
      <c r="SYJ871" s="204"/>
      <c r="SYK871" s="204"/>
      <c r="SYL871" s="204"/>
      <c r="SYM871" s="204"/>
      <c r="SYN871" s="204"/>
      <c r="SYO871" s="204"/>
      <c r="SYP871" s="204"/>
      <c r="SYQ871" s="204"/>
      <c r="SYR871" s="204"/>
      <c r="SYS871" s="204"/>
      <c r="SYT871" s="204"/>
      <c r="SYU871" s="204"/>
      <c r="SYV871" s="204"/>
      <c r="SYW871" s="204"/>
      <c r="SYX871" s="204"/>
      <c r="SYY871" s="204"/>
      <c r="SYZ871" s="204"/>
      <c r="SZA871" s="204"/>
      <c r="SZB871" s="204"/>
      <c r="SZC871" s="204"/>
      <c r="SZD871" s="204"/>
      <c r="SZE871" s="204"/>
      <c r="SZF871" s="204"/>
      <c r="SZG871" s="204"/>
      <c r="SZH871" s="204"/>
      <c r="SZI871" s="204"/>
      <c r="SZJ871" s="204"/>
      <c r="SZK871" s="204"/>
      <c r="SZL871" s="204"/>
      <c r="SZM871" s="204"/>
      <c r="SZN871" s="204"/>
      <c r="SZO871" s="204"/>
      <c r="SZP871" s="204"/>
      <c r="SZQ871" s="204"/>
      <c r="SZR871" s="204"/>
      <c r="SZS871" s="204"/>
      <c r="SZT871" s="204"/>
      <c r="SZU871" s="204"/>
      <c r="SZV871" s="204"/>
      <c r="SZW871" s="204"/>
      <c r="SZX871" s="204"/>
      <c r="SZY871" s="204"/>
      <c r="SZZ871" s="204"/>
      <c r="TAA871" s="204"/>
      <c r="TAB871" s="204"/>
      <c r="TAC871" s="204"/>
      <c r="TAD871" s="204"/>
      <c r="TAE871" s="204"/>
      <c r="TAF871" s="204"/>
      <c r="TAG871" s="204"/>
      <c r="TAH871" s="204"/>
      <c r="TAI871" s="204"/>
      <c r="TAJ871" s="204"/>
      <c r="TAK871" s="204"/>
      <c r="TAL871" s="204"/>
      <c r="TAM871" s="204"/>
      <c r="TAN871" s="204"/>
      <c r="TAO871" s="204"/>
      <c r="TAP871" s="204"/>
      <c r="TAQ871" s="204"/>
      <c r="TAR871" s="204"/>
      <c r="TAS871" s="204"/>
      <c r="TAT871" s="204"/>
      <c r="TAU871" s="204"/>
      <c r="TAV871" s="204"/>
      <c r="TAW871" s="204"/>
      <c r="TAX871" s="204"/>
      <c r="TAY871" s="204"/>
      <c r="TAZ871" s="204"/>
      <c r="TBA871" s="204"/>
      <c r="TBB871" s="204"/>
      <c r="TBC871" s="204"/>
      <c r="TBD871" s="204"/>
      <c r="TBE871" s="204"/>
      <c r="TBF871" s="204"/>
      <c r="TBG871" s="204"/>
      <c r="TBH871" s="204"/>
      <c r="TBI871" s="204"/>
      <c r="TBJ871" s="204"/>
      <c r="TBK871" s="204"/>
      <c r="TBL871" s="204"/>
      <c r="TBM871" s="204"/>
      <c r="TBN871" s="204"/>
      <c r="TBO871" s="204"/>
      <c r="TBP871" s="204"/>
      <c r="TBQ871" s="204"/>
      <c r="TBR871" s="204"/>
      <c r="TBS871" s="204"/>
      <c r="TBT871" s="204"/>
      <c r="TBU871" s="204"/>
      <c r="TBV871" s="204"/>
      <c r="TBW871" s="204"/>
      <c r="TBX871" s="204"/>
      <c r="TBY871" s="204"/>
      <c r="TBZ871" s="204"/>
      <c r="TCA871" s="204"/>
      <c r="TCB871" s="204"/>
      <c r="TCC871" s="204"/>
      <c r="TCD871" s="204"/>
      <c r="TCE871" s="204"/>
      <c r="TCF871" s="204"/>
      <c r="TCG871" s="204"/>
      <c r="TCH871" s="204"/>
      <c r="TCI871" s="204"/>
      <c r="TCJ871" s="204"/>
      <c r="TCK871" s="204"/>
      <c r="TCL871" s="204"/>
      <c r="TCM871" s="204"/>
      <c r="TCN871" s="204"/>
      <c r="TCO871" s="204"/>
      <c r="TCP871" s="204"/>
      <c r="TCQ871" s="204"/>
      <c r="TCR871" s="204"/>
      <c r="TCS871" s="204"/>
      <c r="TCT871" s="204"/>
      <c r="TCU871" s="204"/>
      <c r="TCV871" s="204"/>
      <c r="TCW871" s="204"/>
      <c r="TCX871" s="204"/>
      <c r="TCY871" s="204"/>
      <c r="TCZ871" s="204"/>
      <c r="TDA871" s="204"/>
      <c r="TDB871" s="204"/>
      <c r="TDC871" s="204"/>
      <c r="TDD871" s="204"/>
      <c r="TDE871" s="204"/>
      <c r="TDF871" s="204"/>
      <c r="TDG871" s="204"/>
      <c r="TDH871" s="204"/>
      <c r="TDI871" s="204"/>
      <c r="TDJ871" s="204"/>
      <c r="TDK871" s="204"/>
      <c r="TDL871" s="204"/>
      <c r="TDM871" s="204"/>
      <c r="TDN871" s="204"/>
      <c r="TDO871" s="204"/>
      <c r="TDP871" s="204"/>
      <c r="TDQ871" s="204"/>
      <c r="TDR871" s="204"/>
      <c r="TDS871" s="204"/>
      <c r="TDT871" s="204"/>
      <c r="TDU871" s="204"/>
      <c r="TDV871" s="204"/>
      <c r="TDW871" s="204"/>
      <c r="TDX871" s="204"/>
      <c r="TDY871" s="204"/>
      <c r="TDZ871" s="204"/>
      <c r="TEA871" s="204"/>
      <c r="TEB871" s="204"/>
      <c r="TEC871" s="204"/>
      <c r="TED871" s="204"/>
      <c r="TEE871" s="204"/>
      <c r="TEF871" s="204"/>
      <c r="TEG871" s="204"/>
      <c r="TEH871" s="204"/>
      <c r="TEI871" s="204"/>
      <c r="TEJ871" s="204"/>
      <c r="TEK871" s="204"/>
      <c r="TEL871" s="204"/>
      <c r="TEM871" s="204"/>
      <c r="TEN871" s="204"/>
      <c r="TEO871" s="204"/>
      <c r="TEP871" s="204"/>
      <c r="TEQ871" s="204"/>
      <c r="TER871" s="204"/>
      <c r="TES871" s="204"/>
      <c r="TET871" s="204"/>
      <c r="TEU871" s="204"/>
      <c r="TEV871" s="204"/>
      <c r="TEW871" s="204"/>
      <c r="TEX871" s="204"/>
      <c r="TEY871" s="204"/>
      <c r="TEZ871" s="204"/>
      <c r="TFA871" s="204"/>
      <c r="TFB871" s="204"/>
      <c r="TFC871" s="204"/>
      <c r="TFD871" s="204"/>
      <c r="TFE871" s="204"/>
      <c r="TFF871" s="204"/>
      <c r="TFG871" s="204"/>
      <c r="TFH871" s="204"/>
      <c r="TFI871" s="204"/>
      <c r="TFJ871" s="204"/>
      <c r="TFK871" s="204"/>
      <c r="TFL871" s="204"/>
      <c r="TFM871" s="204"/>
      <c r="TFN871" s="204"/>
      <c r="TFO871" s="204"/>
      <c r="TFP871" s="204"/>
      <c r="TFQ871" s="204"/>
      <c r="TFR871" s="204"/>
      <c r="TFS871" s="204"/>
      <c r="TFT871" s="204"/>
      <c r="TFU871" s="204"/>
      <c r="TFV871" s="204"/>
      <c r="TFW871" s="204"/>
      <c r="TFX871" s="204"/>
      <c r="TFY871" s="204"/>
      <c r="TFZ871" s="204"/>
      <c r="TGA871" s="204"/>
      <c r="TGB871" s="204"/>
      <c r="TGC871" s="204"/>
      <c r="TGD871" s="204"/>
      <c r="TGE871" s="204"/>
      <c r="TGF871" s="204"/>
      <c r="TGG871" s="204"/>
      <c r="TGH871" s="204"/>
      <c r="TGI871" s="204"/>
      <c r="TGJ871" s="204"/>
      <c r="TGK871" s="204"/>
      <c r="TGL871" s="204"/>
      <c r="TGM871" s="204"/>
      <c r="TGN871" s="204"/>
      <c r="TGO871" s="204"/>
      <c r="TGP871" s="204"/>
      <c r="TGQ871" s="204"/>
      <c r="TGR871" s="204"/>
      <c r="TGS871" s="204"/>
      <c r="TGT871" s="204"/>
      <c r="TGU871" s="204"/>
      <c r="TGV871" s="204"/>
      <c r="TGW871" s="204"/>
      <c r="TGX871" s="204"/>
      <c r="TGY871" s="204"/>
      <c r="TGZ871" s="204"/>
      <c r="THA871" s="204"/>
      <c r="THB871" s="204"/>
      <c r="THC871" s="204"/>
      <c r="THD871" s="204"/>
      <c r="THE871" s="204"/>
      <c r="THF871" s="204"/>
      <c r="THG871" s="204"/>
      <c r="THH871" s="204"/>
      <c r="THI871" s="204"/>
      <c r="THJ871" s="204"/>
      <c r="THK871" s="204"/>
      <c r="THL871" s="204"/>
      <c r="THM871" s="204"/>
      <c r="THN871" s="204"/>
      <c r="THO871" s="204"/>
      <c r="THP871" s="204"/>
      <c r="THQ871" s="204"/>
      <c r="THR871" s="204"/>
      <c r="THS871" s="204"/>
      <c r="THT871" s="204"/>
      <c r="THU871" s="204"/>
      <c r="THV871" s="204"/>
      <c r="THW871" s="204"/>
      <c r="THX871" s="204"/>
      <c r="THY871" s="204"/>
      <c r="THZ871" s="204"/>
      <c r="TIA871" s="204"/>
      <c r="TIB871" s="204"/>
      <c r="TIC871" s="204"/>
      <c r="TID871" s="204"/>
      <c r="TIE871" s="204"/>
      <c r="TIF871" s="204"/>
      <c r="TIG871" s="204"/>
      <c r="TIH871" s="204"/>
      <c r="TII871" s="204"/>
      <c r="TIJ871" s="204"/>
      <c r="TIK871" s="204"/>
      <c r="TIL871" s="204"/>
      <c r="TIM871" s="204"/>
      <c r="TIN871" s="204"/>
      <c r="TIO871" s="204"/>
      <c r="TIP871" s="204"/>
      <c r="TIQ871" s="204"/>
      <c r="TIR871" s="204"/>
      <c r="TIS871" s="204"/>
      <c r="TIT871" s="204"/>
      <c r="TIU871" s="204"/>
      <c r="TIV871" s="204"/>
      <c r="TIW871" s="204"/>
      <c r="TIX871" s="204"/>
      <c r="TIY871" s="204"/>
      <c r="TIZ871" s="204"/>
      <c r="TJA871" s="204"/>
      <c r="TJB871" s="204"/>
      <c r="TJC871" s="204"/>
      <c r="TJD871" s="204"/>
      <c r="TJE871" s="204"/>
      <c r="TJF871" s="204"/>
      <c r="TJG871" s="204"/>
      <c r="TJH871" s="204"/>
      <c r="TJI871" s="204"/>
      <c r="TJJ871" s="204"/>
      <c r="TJK871" s="204"/>
      <c r="TJL871" s="204"/>
      <c r="TJM871" s="204"/>
      <c r="TJN871" s="204"/>
      <c r="TJO871" s="204"/>
      <c r="TJP871" s="204"/>
      <c r="TJQ871" s="204"/>
      <c r="TJR871" s="204"/>
      <c r="TJS871" s="204"/>
      <c r="TJT871" s="204"/>
      <c r="TJU871" s="204"/>
      <c r="TJV871" s="204"/>
      <c r="TJW871" s="204"/>
      <c r="TJX871" s="204"/>
      <c r="TJY871" s="204"/>
      <c r="TJZ871" s="204"/>
      <c r="TKA871" s="204"/>
      <c r="TKB871" s="204"/>
      <c r="TKC871" s="204"/>
      <c r="TKD871" s="204"/>
      <c r="TKE871" s="204"/>
      <c r="TKF871" s="204"/>
      <c r="TKG871" s="204"/>
      <c r="TKH871" s="204"/>
      <c r="TKI871" s="204"/>
      <c r="TKJ871" s="204"/>
      <c r="TKK871" s="204"/>
      <c r="TKL871" s="204"/>
      <c r="TKM871" s="204"/>
      <c r="TKN871" s="204"/>
      <c r="TKO871" s="204"/>
      <c r="TKP871" s="204"/>
      <c r="TKQ871" s="204"/>
      <c r="TKR871" s="204"/>
      <c r="TKS871" s="204"/>
      <c r="TKT871" s="204"/>
      <c r="TKU871" s="204"/>
      <c r="TKV871" s="204"/>
      <c r="TKW871" s="204"/>
      <c r="TKX871" s="204"/>
      <c r="TKY871" s="204"/>
      <c r="TKZ871" s="204"/>
      <c r="TLA871" s="204"/>
      <c r="TLB871" s="204"/>
      <c r="TLC871" s="204"/>
      <c r="TLD871" s="204"/>
      <c r="TLE871" s="204"/>
      <c r="TLF871" s="204"/>
      <c r="TLG871" s="204"/>
      <c r="TLH871" s="204"/>
      <c r="TLI871" s="204"/>
      <c r="TLJ871" s="204"/>
      <c r="TLK871" s="204"/>
      <c r="TLL871" s="204"/>
      <c r="TLM871" s="204"/>
      <c r="TLN871" s="204"/>
      <c r="TLO871" s="204"/>
      <c r="TLP871" s="204"/>
      <c r="TLQ871" s="204"/>
      <c r="TLR871" s="204"/>
      <c r="TLS871" s="204"/>
      <c r="TLT871" s="204"/>
      <c r="TLU871" s="204"/>
      <c r="TLV871" s="204"/>
      <c r="TLW871" s="204"/>
      <c r="TLX871" s="204"/>
      <c r="TLY871" s="204"/>
      <c r="TLZ871" s="204"/>
      <c r="TMA871" s="204"/>
      <c r="TMB871" s="204"/>
      <c r="TMC871" s="204"/>
      <c r="TMD871" s="204"/>
      <c r="TME871" s="204"/>
      <c r="TMF871" s="204"/>
      <c r="TMG871" s="204"/>
      <c r="TMH871" s="204"/>
      <c r="TMI871" s="204"/>
      <c r="TMJ871" s="204"/>
      <c r="TMK871" s="204"/>
      <c r="TML871" s="204"/>
      <c r="TMM871" s="204"/>
      <c r="TMN871" s="204"/>
      <c r="TMO871" s="204"/>
      <c r="TMP871" s="204"/>
      <c r="TMQ871" s="204"/>
      <c r="TMR871" s="204"/>
      <c r="TMS871" s="204"/>
      <c r="TMT871" s="204"/>
      <c r="TMU871" s="204"/>
      <c r="TMV871" s="204"/>
      <c r="TMW871" s="204"/>
      <c r="TMX871" s="204"/>
      <c r="TMY871" s="204"/>
      <c r="TMZ871" s="204"/>
      <c r="TNA871" s="204"/>
      <c r="TNB871" s="204"/>
      <c r="TNC871" s="204"/>
      <c r="TND871" s="204"/>
      <c r="TNE871" s="204"/>
      <c r="TNF871" s="204"/>
      <c r="TNG871" s="204"/>
      <c r="TNH871" s="204"/>
      <c r="TNI871" s="204"/>
      <c r="TNJ871" s="204"/>
      <c r="TNK871" s="204"/>
      <c r="TNL871" s="204"/>
      <c r="TNM871" s="204"/>
      <c r="TNN871" s="204"/>
      <c r="TNO871" s="204"/>
      <c r="TNP871" s="204"/>
      <c r="TNQ871" s="204"/>
      <c r="TNR871" s="204"/>
      <c r="TNS871" s="204"/>
      <c r="TNT871" s="204"/>
      <c r="TNU871" s="204"/>
      <c r="TNV871" s="204"/>
      <c r="TNW871" s="204"/>
      <c r="TNX871" s="204"/>
      <c r="TNY871" s="204"/>
      <c r="TNZ871" s="204"/>
      <c r="TOA871" s="204"/>
      <c r="TOB871" s="204"/>
      <c r="TOC871" s="204"/>
      <c r="TOD871" s="204"/>
      <c r="TOE871" s="204"/>
      <c r="TOF871" s="204"/>
      <c r="TOG871" s="204"/>
      <c r="TOH871" s="204"/>
      <c r="TOI871" s="204"/>
      <c r="TOJ871" s="204"/>
      <c r="TOK871" s="204"/>
      <c r="TOL871" s="204"/>
      <c r="TOM871" s="204"/>
      <c r="TON871" s="204"/>
      <c r="TOO871" s="204"/>
      <c r="TOP871" s="204"/>
      <c r="TOQ871" s="204"/>
      <c r="TOR871" s="204"/>
      <c r="TOS871" s="204"/>
      <c r="TOT871" s="204"/>
      <c r="TOU871" s="204"/>
      <c r="TOV871" s="204"/>
      <c r="TOW871" s="204"/>
      <c r="TOX871" s="204"/>
      <c r="TOY871" s="204"/>
      <c r="TOZ871" s="204"/>
      <c r="TPA871" s="204"/>
      <c r="TPB871" s="204"/>
      <c r="TPC871" s="204"/>
      <c r="TPD871" s="204"/>
      <c r="TPE871" s="204"/>
      <c r="TPF871" s="204"/>
      <c r="TPG871" s="204"/>
      <c r="TPH871" s="204"/>
      <c r="TPI871" s="204"/>
      <c r="TPJ871" s="204"/>
      <c r="TPK871" s="204"/>
      <c r="TPL871" s="204"/>
      <c r="TPM871" s="204"/>
      <c r="TPN871" s="204"/>
      <c r="TPO871" s="204"/>
      <c r="TPP871" s="204"/>
      <c r="TPQ871" s="204"/>
      <c r="TPR871" s="204"/>
      <c r="TPS871" s="204"/>
      <c r="TPT871" s="204"/>
      <c r="TPU871" s="204"/>
      <c r="TPV871" s="204"/>
      <c r="TPW871" s="204"/>
      <c r="TPX871" s="204"/>
      <c r="TPY871" s="204"/>
      <c r="TPZ871" s="204"/>
      <c r="TQA871" s="204"/>
      <c r="TQB871" s="204"/>
      <c r="TQC871" s="204"/>
      <c r="TQD871" s="204"/>
      <c r="TQE871" s="204"/>
      <c r="TQF871" s="204"/>
      <c r="TQG871" s="204"/>
      <c r="TQH871" s="204"/>
      <c r="TQI871" s="204"/>
      <c r="TQJ871" s="204"/>
      <c r="TQK871" s="204"/>
      <c r="TQL871" s="204"/>
      <c r="TQM871" s="204"/>
      <c r="TQN871" s="204"/>
      <c r="TQO871" s="204"/>
      <c r="TQP871" s="204"/>
      <c r="TQQ871" s="204"/>
      <c r="TQR871" s="204"/>
      <c r="TQS871" s="204"/>
      <c r="TQT871" s="204"/>
      <c r="TQU871" s="204"/>
      <c r="TQV871" s="204"/>
      <c r="TQW871" s="204"/>
      <c r="TQX871" s="204"/>
      <c r="TQY871" s="204"/>
      <c r="TQZ871" s="204"/>
      <c r="TRA871" s="204"/>
      <c r="TRB871" s="204"/>
      <c r="TRC871" s="204"/>
      <c r="TRD871" s="204"/>
      <c r="TRE871" s="204"/>
      <c r="TRF871" s="204"/>
      <c r="TRG871" s="204"/>
      <c r="TRH871" s="204"/>
      <c r="TRI871" s="204"/>
      <c r="TRJ871" s="204"/>
      <c r="TRK871" s="204"/>
      <c r="TRL871" s="204"/>
      <c r="TRM871" s="204"/>
      <c r="TRN871" s="204"/>
      <c r="TRO871" s="204"/>
      <c r="TRP871" s="204"/>
      <c r="TRQ871" s="204"/>
      <c r="TRR871" s="204"/>
      <c r="TRS871" s="204"/>
      <c r="TRT871" s="204"/>
      <c r="TRU871" s="204"/>
      <c r="TRV871" s="204"/>
      <c r="TRW871" s="204"/>
      <c r="TRX871" s="204"/>
      <c r="TRY871" s="204"/>
      <c r="TRZ871" s="204"/>
      <c r="TSA871" s="204"/>
      <c r="TSB871" s="204"/>
      <c r="TSC871" s="204"/>
      <c r="TSD871" s="204"/>
      <c r="TSE871" s="204"/>
      <c r="TSF871" s="204"/>
      <c r="TSG871" s="204"/>
      <c r="TSH871" s="204"/>
      <c r="TSI871" s="204"/>
      <c r="TSJ871" s="204"/>
      <c r="TSK871" s="204"/>
      <c r="TSL871" s="204"/>
      <c r="TSM871" s="204"/>
      <c r="TSN871" s="204"/>
      <c r="TSO871" s="204"/>
      <c r="TSP871" s="204"/>
      <c r="TSQ871" s="204"/>
      <c r="TSR871" s="204"/>
      <c r="TSS871" s="204"/>
      <c r="TST871" s="204"/>
      <c r="TSU871" s="204"/>
      <c r="TSV871" s="204"/>
      <c r="TSW871" s="204"/>
      <c r="TSX871" s="204"/>
      <c r="TSY871" s="204"/>
      <c r="TSZ871" s="204"/>
      <c r="TTA871" s="204"/>
      <c r="TTB871" s="204"/>
      <c r="TTC871" s="204"/>
      <c r="TTD871" s="204"/>
      <c r="TTE871" s="204"/>
      <c r="TTF871" s="204"/>
      <c r="TTG871" s="204"/>
      <c r="TTH871" s="204"/>
      <c r="TTI871" s="204"/>
      <c r="TTJ871" s="204"/>
      <c r="TTK871" s="204"/>
      <c r="TTL871" s="204"/>
      <c r="TTM871" s="204"/>
      <c r="TTN871" s="204"/>
      <c r="TTO871" s="204"/>
      <c r="TTP871" s="204"/>
      <c r="TTQ871" s="204"/>
      <c r="TTR871" s="204"/>
      <c r="TTS871" s="204"/>
      <c r="TTT871" s="204"/>
      <c r="TTU871" s="204"/>
      <c r="TTV871" s="204"/>
      <c r="TTW871" s="204"/>
      <c r="TTX871" s="204"/>
      <c r="TTY871" s="204"/>
      <c r="TTZ871" s="204"/>
      <c r="TUA871" s="204"/>
      <c r="TUB871" s="204"/>
      <c r="TUC871" s="204"/>
      <c r="TUD871" s="204"/>
      <c r="TUE871" s="204"/>
      <c r="TUF871" s="204"/>
      <c r="TUG871" s="204"/>
      <c r="TUH871" s="204"/>
      <c r="TUI871" s="204"/>
      <c r="TUJ871" s="204"/>
      <c r="TUK871" s="204"/>
      <c r="TUL871" s="204"/>
      <c r="TUM871" s="204"/>
      <c r="TUN871" s="204"/>
      <c r="TUO871" s="204"/>
      <c r="TUP871" s="204"/>
      <c r="TUQ871" s="204"/>
      <c r="TUR871" s="204"/>
      <c r="TUS871" s="204"/>
      <c r="TUT871" s="204"/>
      <c r="TUU871" s="204"/>
      <c r="TUV871" s="204"/>
      <c r="TUW871" s="204"/>
      <c r="TUX871" s="204"/>
      <c r="TUY871" s="204"/>
      <c r="TUZ871" s="204"/>
      <c r="TVA871" s="204"/>
      <c r="TVB871" s="204"/>
      <c r="TVC871" s="204"/>
      <c r="TVD871" s="204"/>
      <c r="TVE871" s="204"/>
      <c r="TVF871" s="204"/>
      <c r="TVG871" s="204"/>
      <c r="TVH871" s="204"/>
      <c r="TVI871" s="204"/>
      <c r="TVJ871" s="204"/>
      <c r="TVK871" s="204"/>
      <c r="TVL871" s="204"/>
      <c r="TVM871" s="204"/>
      <c r="TVN871" s="204"/>
      <c r="TVO871" s="204"/>
      <c r="TVP871" s="204"/>
      <c r="TVQ871" s="204"/>
      <c r="TVR871" s="204"/>
      <c r="TVS871" s="204"/>
      <c r="TVT871" s="204"/>
      <c r="TVU871" s="204"/>
      <c r="TVV871" s="204"/>
      <c r="TVW871" s="204"/>
      <c r="TVX871" s="204"/>
      <c r="TVY871" s="204"/>
      <c r="TVZ871" s="204"/>
      <c r="TWA871" s="204"/>
      <c r="TWB871" s="204"/>
      <c r="TWC871" s="204"/>
      <c r="TWD871" s="204"/>
      <c r="TWE871" s="204"/>
      <c r="TWF871" s="204"/>
      <c r="TWG871" s="204"/>
      <c r="TWH871" s="204"/>
      <c r="TWI871" s="204"/>
      <c r="TWJ871" s="204"/>
      <c r="TWK871" s="204"/>
      <c r="TWL871" s="204"/>
      <c r="TWM871" s="204"/>
      <c r="TWN871" s="204"/>
      <c r="TWO871" s="204"/>
      <c r="TWP871" s="204"/>
      <c r="TWQ871" s="204"/>
      <c r="TWR871" s="204"/>
      <c r="TWS871" s="204"/>
      <c r="TWT871" s="204"/>
      <c r="TWU871" s="204"/>
      <c r="TWV871" s="204"/>
      <c r="TWW871" s="204"/>
      <c r="TWX871" s="204"/>
      <c r="TWY871" s="204"/>
      <c r="TWZ871" s="204"/>
      <c r="TXA871" s="204"/>
      <c r="TXB871" s="204"/>
      <c r="TXC871" s="204"/>
      <c r="TXD871" s="204"/>
      <c r="TXE871" s="204"/>
      <c r="TXF871" s="204"/>
      <c r="TXG871" s="204"/>
      <c r="TXH871" s="204"/>
      <c r="TXI871" s="204"/>
      <c r="TXJ871" s="204"/>
      <c r="TXK871" s="204"/>
      <c r="TXL871" s="204"/>
      <c r="TXM871" s="204"/>
      <c r="TXN871" s="204"/>
      <c r="TXO871" s="204"/>
      <c r="TXP871" s="204"/>
      <c r="TXQ871" s="204"/>
      <c r="TXR871" s="204"/>
      <c r="TXS871" s="204"/>
      <c r="TXT871" s="204"/>
      <c r="TXU871" s="204"/>
      <c r="TXV871" s="204"/>
      <c r="TXW871" s="204"/>
      <c r="TXX871" s="204"/>
      <c r="TXY871" s="204"/>
      <c r="TXZ871" s="204"/>
      <c r="TYA871" s="204"/>
      <c r="TYB871" s="204"/>
      <c r="TYC871" s="204"/>
      <c r="TYD871" s="204"/>
      <c r="TYE871" s="204"/>
      <c r="TYF871" s="204"/>
      <c r="TYG871" s="204"/>
      <c r="TYH871" s="204"/>
      <c r="TYI871" s="204"/>
      <c r="TYJ871" s="204"/>
      <c r="TYK871" s="204"/>
      <c r="TYL871" s="204"/>
      <c r="TYM871" s="204"/>
      <c r="TYN871" s="204"/>
      <c r="TYO871" s="204"/>
      <c r="TYP871" s="204"/>
      <c r="TYQ871" s="204"/>
      <c r="TYR871" s="204"/>
      <c r="TYS871" s="204"/>
      <c r="TYT871" s="204"/>
      <c r="TYU871" s="204"/>
      <c r="TYV871" s="204"/>
      <c r="TYW871" s="204"/>
      <c r="TYX871" s="204"/>
      <c r="TYY871" s="204"/>
      <c r="TYZ871" s="204"/>
      <c r="TZA871" s="204"/>
      <c r="TZB871" s="204"/>
      <c r="TZC871" s="204"/>
      <c r="TZD871" s="204"/>
      <c r="TZE871" s="204"/>
      <c r="TZF871" s="204"/>
      <c r="TZG871" s="204"/>
      <c r="TZH871" s="204"/>
      <c r="TZI871" s="204"/>
      <c r="TZJ871" s="204"/>
      <c r="TZK871" s="204"/>
      <c r="TZL871" s="204"/>
      <c r="TZM871" s="204"/>
      <c r="TZN871" s="204"/>
      <c r="TZO871" s="204"/>
      <c r="TZP871" s="204"/>
      <c r="TZQ871" s="204"/>
      <c r="TZR871" s="204"/>
      <c r="TZS871" s="204"/>
      <c r="TZT871" s="204"/>
      <c r="TZU871" s="204"/>
      <c r="TZV871" s="204"/>
      <c r="TZW871" s="204"/>
      <c r="TZX871" s="204"/>
      <c r="TZY871" s="204"/>
      <c r="TZZ871" s="204"/>
      <c r="UAA871" s="204"/>
      <c r="UAB871" s="204"/>
      <c r="UAC871" s="204"/>
      <c r="UAD871" s="204"/>
      <c r="UAE871" s="204"/>
      <c r="UAF871" s="204"/>
      <c r="UAG871" s="204"/>
      <c r="UAH871" s="204"/>
      <c r="UAI871" s="204"/>
      <c r="UAJ871" s="204"/>
      <c r="UAK871" s="204"/>
      <c r="UAL871" s="204"/>
      <c r="UAM871" s="204"/>
      <c r="UAN871" s="204"/>
      <c r="UAO871" s="204"/>
      <c r="UAP871" s="204"/>
      <c r="UAQ871" s="204"/>
      <c r="UAR871" s="204"/>
      <c r="UAS871" s="204"/>
      <c r="UAT871" s="204"/>
      <c r="UAU871" s="204"/>
      <c r="UAV871" s="204"/>
      <c r="UAW871" s="204"/>
      <c r="UAX871" s="204"/>
      <c r="UAY871" s="204"/>
      <c r="UAZ871" s="204"/>
      <c r="UBA871" s="204"/>
      <c r="UBB871" s="204"/>
      <c r="UBC871" s="204"/>
      <c r="UBD871" s="204"/>
      <c r="UBE871" s="204"/>
      <c r="UBF871" s="204"/>
      <c r="UBG871" s="204"/>
      <c r="UBH871" s="204"/>
      <c r="UBI871" s="204"/>
      <c r="UBJ871" s="204"/>
      <c r="UBK871" s="204"/>
      <c r="UBL871" s="204"/>
      <c r="UBM871" s="204"/>
      <c r="UBN871" s="204"/>
      <c r="UBO871" s="204"/>
      <c r="UBP871" s="204"/>
      <c r="UBQ871" s="204"/>
      <c r="UBR871" s="204"/>
      <c r="UBS871" s="204"/>
      <c r="UBT871" s="204"/>
      <c r="UBU871" s="204"/>
      <c r="UBV871" s="204"/>
      <c r="UBW871" s="204"/>
      <c r="UBX871" s="204"/>
      <c r="UBY871" s="204"/>
      <c r="UBZ871" s="204"/>
      <c r="UCA871" s="204"/>
      <c r="UCB871" s="204"/>
      <c r="UCC871" s="204"/>
      <c r="UCD871" s="204"/>
      <c r="UCE871" s="204"/>
      <c r="UCF871" s="204"/>
      <c r="UCG871" s="204"/>
      <c r="UCH871" s="204"/>
      <c r="UCI871" s="204"/>
      <c r="UCJ871" s="204"/>
      <c r="UCK871" s="204"/>
      <c r="UCL871" s="204"/>
      <c r="UCM871" s="204"/>
      <c r="UCN871" s="204"/>
      <c r="UCO871" s="204"/>
      <c r="UCP871" s="204"/>
      <c r="UCQ871" s="204"/>
      <c r="UCR871" s="204"/>
      <c r="UCS871" s="204"/>
      <c r="UCT871" s="204"/>
      <c r="UCU871" s="204"/>
      <c r="UCV871" s="204"/>
      <c r="UCW871" s="204"/>
      <c r="UCX871" s="204"/>
      <c r="UCY871" s="204"/>
      <c r="UCZ871" s="204"/>
      <c r="UDA871" s="204"/>
      <c r="UDB871" s="204"/>
      <c r="UDC871" s="204"/>
      <c r="UDD871" s="204"/>
      <c r="UDE871" s="204"/>
      <c r="UDF871" s="204"/>
      <c r="UDG871" s="204"/>
      <c r="UDH871" s="204"/>
      <c r="UDI871" s="204"/>
      <c r="UDJ871" s="204"/>
      <c r="UDK871" s="204"/>
      <c r="UDL871" s="204"/>
      <c r="UDM871" s="204"/>
      <c r="UDN871" s="204"/>
      <c r="UDO871" s="204"/>
      <c r="UDP871" s="204"/>
      <c r="UDQ871" s="204"/>
      <c r="UDR871" s="204"/>
      <c r="UDS871" s="204"/>
      <c r="UDT871" s="204"/>
      <c r="UDU871" s="204"/>
      <c r="UDV871" s="204"/>
      <c r="UDW871" s="204"/>
      <c r="UDX871" s="204"/>
      <c r="UDY871" s="204"/>
      <c r="UDZ871" s="204"/>
      <c r="UEA871" s="204"/>
      <c r="UEB871" s="204"/>
      <c r="UEC871" s="204"/>
      <c r="UED871" s="204"/>
      <c r="UEE871" s="204"/>
      <c r="UEF871" s="204"/>
      <c r="UEG871" s="204"/>
      <c r="UEH871" s="204"/>
      <c r="UEI871" s="204"/>
      <c r="UEJ871" s="204"/>
      <c r="UEK871" s="204"/>
      <c r="UEL871" s="204"/>
      <c r="UEM871" s="204"/>
      <c r="UEN871" s="204"/>
      <c r="UEO871" s="204"/>
      <c r="UEP871" s="204"/>
      <c r="UEQ871" s="204"/>
      <c r="UER871" s="204"/>
      <c r="UES871" s="204"/>
      <c r="UET871" s="204"/>
      <c r="UEU871" s="204"/>
      <c r="UEV871" s="204"/>
      <c r="UEW871" s="204"/>
      <c r="UEX871" s="204"/>
      <c r="UEY871" s="204"/>
      <c r="UEZ871" s="204"/>
      <c r="UFA871" s="204"/>
      <c r="UFB871" s="204"/>
      <c r="UFC871" s="204"/>
      <c r="UFD871" s="204"/>
      <c r="UFE871" s="204"/>
      <c r="UFF871" s="204"/>
      <c r="UFG871" s="204"/>
      <c r="UFH871" s="204"/>
      <c r="UFI871" s="204"/>
      <c r="UFJ871" s="204"/>
      <c r="UFK871" s="204"/>
      <c r="UFL871" s="204"/>
      <c r="UFM871" s="204"/>
      <c r="UFN871" s="204"/>
      <c r="UFO871" s="204"/>
      <c r="UFP871" s="204"/>
      <c r="UFQ871" s="204"/>
      <c r="UFR871" s="204"/>
      <c r="UFS871" s="204"/>
      <c r="UFT871" s="204"/>
      <c r="UFU871" s="204"/>
      <c r="UFV871" s="204"/>
      <c r="UFW871" s="204"/>
      <c r="UFX871" s="204"/>
      <c r="UFY871" s="204"/>
      <c r="UFZ871" s="204"/>
      <c r="UGA871" s="204"/>
      <c r="UGB871" s="204"/>
      <c r="UGC871" s="204"/>
      <c r="UGD871" s="204"/>
      <c r="UGE871" s="204"/>
      <c r="UGF871" s="204"/>
      <c r="UGG871" s="204"/>
      <c r="UGH871" s="204"/>
      <c r="UGI871" s="204"/>
      <c r="UGJ871" s="204"/>
      <c r="UGK871" s="204"/>
      <c r="UGL871" s="204"/>
      <c r="UGM871" s="204"/>
      <c r="UGN871" s="204"/>
      <c r="UGO871" s="204"/>
      <c r="UGP871" s="204"/>
      <c r="UGQ871" s="204"/>
      <c r="UGR871" s="204"/>
      <c r="UGS871" s="204"/>
      <c r="UGT871" s="204"/>
      <c r="UGU871" s="204"/>
      <c r="UGV871" s="204"/>
      <c r="UGW871" s="204"/>
      <c r="UGX871" s="204"/>
      <c r="UGY871" s="204"/>
      <c r="UGZ871" s="204"/>
      <c r="UHA871" s="204"/>
      <c r="UHB871" s="204"/>
      <c r="UHC871" s="204"/>
      <c r="UHD871" s="204"/>
      <c r="UHE871" s="204"/>
      <c r="UHF871" s="204"/>
      <c r="UHG871" s="204"/>
      <c r="UHH871" s="204"/>
      <c r="UHI871" s="204"/>
      <c r="UHJ871" s="204"/>
      <c r="UHK871" s="204"/>
      <c r="UHL871" s="204"/>
      <c r="UHM871" s="204"/>
      <c r="UHN871" s="204"/>
      <c r="UHO871" s="204"/>
      <c r="UHP871" s="204"/>
      <c r="UHQ871" s="204"/>
      <c r="UHR871" s="204"/>
      <c r="UHS871" s="204"/>
      <c r="UHT871" s="204"/>
      <c r="UHU871" s="204"/>
      <c r="UHV871" s="204"/>
      <c r="UHW871" s="204"/>
      <c r="UHX871" s="204"/>
      <c r="UHY871" s="204"/>
      <c r="UHZ871" s="204"/>
      <c r="UIA871" s="204"/>
      <c r="UIB871" s="204"/>
      <c r="UIC871" s="204"/>
      <c r="UID871" s="204"/>
      <c r="UIE871" s="204"/>
      <c r="UIF871" s="204"/>
      <c r="UIG871" s="204"/>
      <c r="UIH871" s="204"/>
      <c r="UII871" s="204"/>
      <c r="UIJ871" s="204"/>
      <c r="UIK871" s="204"/>
      <c r="UIL871" s="204"/>
      <c r="UIM871" s="204"/>
      <c r="UIN871" s="204"/>
      <c r="UIO871" s="204"/>
      <c r="UIP871" s="204"/>
      <c r="UIQ871" s="204"/>
      <c r="UIR871" s="204"/>
      <c r="UIS871" s="204"/>
      <c r="UIT871" s="204"/>
      <c r="UIU871" s="204"/>
      <c r="UIV871" s="204"/>
      <c r="UIW871" s="204"/>
      <c r="UIX871" s="204"/>
      <c r="UIY871" s="204"/>
      <c r="UIZ871" s="204"/>
      <c r="UJA871" s="204"/>
      <c r="UJB871" s="204"/>
      <c r="UJC871" s="204"/>
      <c r="UJD871" s="204"/>
      <c r="UJE871" s="204"/>
      <c r="UJF871" s="204"/>
      <c r="UJG871" s="204"/>
      <c r="UJH871" s="204"/>
      <c r="UJI871" s="204"/>
      <c r="UJJ871" s="204"/>
      <c r="UJK871" s="204"/>
      <c r="UJL871" s="204"/>
      <c r="UJM871" s="204"/>
      <c r="UJN871" s="204"/>
      <c r="UJO871" s="204"/>
      <c r="UJP871" s="204"/>
      <c r="UJQ871" s="204"/>
      <c r="UJR871" s="204"/>
      <c r="UJS871" s="204"/>
      <c r="UJT871" s="204"/>
      <c r="UJU871" s="204"/>
      <c r="UJV871" s="204"/>
      <c r="UJW871" s="204"/>
      <c r="UJX871" s="204"/>
      <c r="UJY871" s="204"/>
      <c r="UJZ871" s="204"/>
      <c r="UKA871" s="204"/>
      <c r="UKB871" s="204"/>
      <c r="UKC871" s="204"/>
      <c r="UKD871" s="204"/>
      <c r="UKE871" s="204"/>
      <c r="UKF871" s="204"/>
      <c r="UKG871" s="204"/>
      <c r="UKH871" s="204"/>
      <c r="UKI871" s="204"/>
      <c r="UKJ871" s="204"/>
      <c r="UKK871" s="204"/>
      <c r="UKL871" s="204"/>
      <c r="UKM871" s="204"/>
      <c r="UKN871" s="204"/>
      <c r="UKO871" s="204"/>
      <c r="UKP871" s="204"/>
      <c r="UKQ871" s="204"/>
      <c r="UKR871" s="204"/>
      <c r="UKS871" s="204"/>
      <c r="UKT871" s="204"/>
      <c r="UKU871" s="204"/>
      <c r="UKV871" s="204"/>
      <c r="UKW871" s="204"/>
      <c r="UKX871" s="204"/>
      <c r="UKY871" s="204"/>
      <c r="UKZ871" s="204"/>
      <c r="ULA871" s="204"/>
      <c r="ULB871" s="204"/>
      <c r="ULC871" s="204"/>
      <c r="ULD871" s="204"/>
      <c r="ULE871" s="204"/>
      <c r="ULF871" s="204"/>
      <c r="ULG871" s="204"/>
      <c r="ULH871" s="204"/>
      <c r="ULI871" s="204"/>
      <c r="ULJ871" s="204"/>
      <c r="ULK871" s="204"/>
      <c r="ULL871" s="204"/>
      <c r="ULM871" s="204"/>
      <c r="ULN871" s="204"/>
      <c r="ULO871" s="204"/>
      <c r="ULP871" s="204"/>
      <c r="ULQ871" s="204"/>
      <c r="ULR871" s="204"/>
      <c r="ULS871" s="204"/>
      <c r="ULT871" s="204"/>
      <c r="ULU871" s="204"/>
      <c r="ULV871" s="204"/>
      <c r="ULW871" s="204"/>
      <c r="ULX871" s="204"/>
      <c r="ULY871" s="204"/>
      <c r="ULZ871" s="204"/>
      <c r="UMA871" s="204"/>
      <c r="UMB871" s="204"/>
      <c r="UMC871" s="204"/>
      <c r="UMD871" s="204"/>
      <c r="UME871" s="204"/>
      <c r="UMF871" s="204"/>
      <c r="UMG871" s="204"/>
      <c r="UMH871" s="204"/>
      <c r="UMI871" s="204"/>
      <c r="UMJ871" s="204"/>
      <c r="UMK871" s="204"/>
      <c r="UML871" s="204"/>
      <c r="UMM871" s="204"/>
      <c r="UMN871" s="204"/>
      <c r="UMO871" s="204"/>
      <c r="UMP871" s="204"/>
      <c r="UMQ871" s="204"/>
      <c r="UMR871" s="204"/>
      <c r="UMS871" s="204"/>
      <c r="UMT871" s="204"/>
      <c r="UMU871" s="204"/>
      <c r="UMV871" s="204"/>
      <c r="UMW871" s="204"/>
      <c r="UMX871" s="204"/>
      <c r="UMY871" s="204"/>
      <c r="UMZ871" s="204"/>
      <c r="UNA871" s="204"/>
      <c r="UNB871" s="204"/>
      <c r="UNC871" s="204"/>
      <c r="UND871" s="204"/>
      <c r="UNE871" s="204"/>
      <c r="UNF871" s="204"/>
      <c r="UNG871" s="204"/>
      <c r="UNH871" s="204"/>
      <c r="UNI871" s="204"/>
      <c r="UNJ871" s="204"/>
      <c r="UNK871" s="204"/>
      <c r="UNL871" s="204"/>
      <c r="UNM871" s="204"/>
      <c r="UNN871" s="204"/>
      <c r="UNO871" s="204"/>
      <c r="UNP871" s="204"/>
      <c r="UNQ871" s="204"/>
      <c r="UNR871" s="204"/>
      <c r="UNS871" s="204"/>
      <c r="UNT871" s="204"/>
      <c r="UNU871" s="204"/>
      <c r="UNV871" s="204"/>
      <c r="UNW871" s="204"/>
      <c r="UNX871" s="204"/>
      <c r="UNY871" s="204"/>
      <c r="UNZ871" s="204"/>
      <c r="UOA871" s="204"/>
      <c r="UOB871" s="204"/>
      <c r="UOC871" s="204"/>
      <c r="UOD871" s="204"/>
      <c r="UOE871" s="204"/>
      <c r="UOF871" s="204"/>
      <c r="UOG871" s="204"/>
      <c r="UOH871" s="204"/>
      <c r="UOI871" s="204"/>
      <c r="UOJ871" s="204"/>
      <c r="UOK871" s="204"/>
      <c r="UOL871" s="204"/>
      <c r="UOM871" s="204"/>
      <c r="UON871" s="204"/>
      <c r="UOO871" s="204"/>
      <c r="UOP871" s="204"/>
      <c r="UOQ871" s="204"/>
      <c r="UOR871" s="204"/>
      <c r="UOS871" s="204"/>
      <c r="UOT871" s="204"/>
      <c r="UOU871" s="204"/>
      <c r="UOV871" s="204"/>
      <c r="UOW871" s="204"/>
      <c r="UOX871" s="204"/>
      <c r="UOY871" s="204"/>
      <c r="UOZ871" s="204"/>
      <c r="UPA871" s="204"/>
      <c r="UPB871" s="204"/>
      <c r="UPC871" s="204"/>
      <c r="UPD871" s="204"/>
      <c r="UPE871" s="204"/>
      <c r="UPF871" s="204"/>
      <c r="UPG871" s="204"/>
      <c r="UPH871" s="204"/>
      <c r="UPI871" s="204"/>
      <c r="UPJ871" s="204"/>
      <c r="UPK871" s="204"/>
      <c r="UPL871" s="204"/>
      <c r="UPM871" s="204"/>
      <c r="UPN871" s="204"/>
      <c r="UPO871" s="204"/>
      <c r="UPP871" s="204"/>
      <c r="UPQ871" s="204"/>
      <c r="UPR871" s="204"/>
      <c r="UPS871" s="204"/>
      <c r="UPT871" s="204"/>
      <c r="UPU871" s="204"/>
      <c r="UPV871" s="204"/>
      <c r="UPW871" s="204"/>
      <c r="UPX871" s="204"/>
      <c r="UPY871" s="204"/>
      <c r="UPZ871" s="204"/>
      <c r="UQA871" s="204"/>
      <c r="UQB871" s="204"/>
      <c r="UQC871" s="204"/>
      <c r="UQD871" s="204"/>
      <c r="UQE871" s="204"/>
      <c r="UQF871" s="204"/>
      <c r="UQG871" s="204"/>
      <c r="UQH871" s="204"/>
      <c r="UQI871" s="204"/>
      <c r="UQJ871" s="204"/>
      <c r="UQK871" s="204"/>
      <c r="UQL871" s="204"/>
      <c r="UQM871" s="204"/>
      <c r="UQN871" s="204"/>
      <c r="UQO871" s="204"/>
      <c r="UQP871" s="204"/>
      <c r="UQQ871" s="204"/>
      <c r="UQR871" s="204"/>
      <c r="UQS871" s="204"/>
      <c r="UQT871" s="204"/>
      <c r="UQU871" s="204"/>
      <c r="UQV871" s="204"/>
      <c r="UQW871" s="204"/>
      <c r="UQX871" s="204"/>
      <c r="UQY871" s="204"/>
      <c r="UQZ871" s="204"/>
      <c r="URA871" s="204"/>
      <c r="URB871" s="204"/>
      <c r="URC871" s="204"/>
      <c r="URD871" s="204"/>
      <c r="URE871" s="204"/>
      <c r="URF871" s="204"/>
      <c r="URG871" s="204"/>
      <c r="URH871" s="204"/>
      <c r="URI871" s="204"/>
      <c r="URJ871" s="204"/>
      <c r="URK871" s="204"/>
      <c r="URL871" s="204"/>
      <c r="URM871" s="204"/>
      <c r="URN871" s="204"/>
      <c r="URO871" s="204"/>
      <c r="URP871" s="204"/>
      <c r="URQ871" s="204"/>
      <c r="URR871" s="204"/>
      <c r="URS871" s="204"/>
      <c r="URT871" s="204"/>
      <c r="URU871" s="204"/>
      <c r="URV871" s="204"/>
      <c r="URW871" s="204"/>
      <c r="URX871" s="204"/>
      <c r="URY871" s="204"/>
      <c r="URZ871" s="204"/>
      <c r="USA871" s="204"/>
      <c r="USB871" s="204"/>
      <c r="USC871" s="204"/>
      <c r="USD871" s="204"/>
      <c r="USE871" s="204"/>
      <c r="USF871" s="204"/>
      <c r="USG871" s="204"/>
      <c r="USH871" s="204"/>
      <c r="USI871" s="204"/>
      <c r="USJ871" s="204"/>
      <c r="USK871" s="204"/>
      <c r="USL871" s="204"/>
      <c r="USM871" s="204"/>
      <c r="USN871" s="204"/>
      <c r="USO871" s="204"/>
      <c r="USP871" s="204"/>
      <c r="USQ871" s="204"/>
      <c r="USR871" s="204"/>
      <c r="USS871" s="204"/>
      <c r="UST871" s="204"/>
      <c r="USU871" s="204"/>
      <c r="USV871" s="204"/>
      <c r="USW871" s="204"/>
      <c r="USX871" s="204"/>
      <c r="USY871" s="204"/>
      <c r="USZ871" s="204"/>
      <c r="UTA871" s="204"/>
      <c r="UTB871" s="204"/>
      <c r="UTC871" s="204"/>
      <c r="UTD871" s="204"/>
      <c r="UTE871" s="204"/>
      <c r="UTF871" s="204"/>
      <c r="UTG871" s="204"/>
      <c r="UTH871" s="204"/>
      <c r="UTI871" s="204"/>
      <c r="UTJ871" s="204"/>
      <c r="UTK871" s="204"/>
      <c r="UTL871" s="204"/>
      <c r="UTM871" s="204"/>
      <c r="UTN871" s="204"/>
      <c r="UTO871" s="204"/>
      <c r="UTP871" s="204"/>
      <c r="UTQ871" s="204"/>
      <c r="UTR871" s="204"/>
      <c r="UTS871" s="204"/>
      <c r="UTT871" s="204"/>
      <c r="UTU871" s="204"/>
      <c r="UTV871" s="204"/>
      <c r="UTW871" s="204"/>
      <c r="UTX871" s="204"/>
      <c r="UTY871" s="204"/>
      <c r="UTZ871" s="204"/>
      <c r="UUA871" s="204"/>
      <c r="UUB871" s="204"/>
      <c r="UUC871" s="204"/>
      <c r="UUD871" s="204"/>
      <c r="UUE871" s="204"/>
      <c r="UUF871" s="204"/>
      <c r="UUG871" s="204"/>
      <c r="UUH871" s="204"/>
      <c r="UUI871" s="204"/>
      <c r="UUJ871" s="204"/>
      <c r="UUK871" s="204"/>
      <c r="UUL871" s="204"/>
      <c r="UUM871" s="204"/>
      <c r="UUN871" s="204"/>
      <c r="UUO871" s="204"/>
      <c r="UUP871" s="204"/>
      <c r="UUQ871" s="204"/>
      <c r="UUR871" s="204"/>
      <c r="UUS871" s="204"/>
      <c r="UUT871" s="204"/>
      <c r="UUU871" s="204"/>
      <c r="UUV871" s="204"/>
      <c r="UUW871" s="204"/>
      <c r="UUX871" s="204"/>
      <c r="UUY871" s="204"/>
      <c r="UUZ871" s="204"/>
      <c r="UVA871" s="204"/>
      <c r="UVB871" s="204"/>
      <c r="UVC871" s="204"/>
      <c r="UVD871" s="204"/>
      <c r="UVE871" s="204"/>
      <c r="UVF871" s="204"/>
      <c r="UVG871" s="204"/>
      <c r="UVH871" s="204"/>
      <c r="UVI871" s="204"/>
      <c r="UVJ871" s="204"/>
      <c r="UVK871" s="204"/>
      <c r="UVL871" s="204"/>
      <c r="UVM871" s="204"/>
      <c r="UVN871" s="204"/>
      <c r="UVO871" s="204"/>
      <c r="UVP871" s="204"/>
      <c r="UVQ871" s="204"/>
      <c r="UVR871" s="204"/>
      <c r="UVS871" s="204"/>
      <c r="UVT871" s="204"/>
      <c r="UVU871" s="204"/>
      <c r="UVV871" s="204"/>
      <c r="UVW871" s="204"/>
      <c r="UVX871" s="204"/>
      <c r="UVY871" s="204"/>
      <c r="UVZ871" s="204"/>
      <c r="UWA871" s="204"/>
      <c r="UWB871" s="204"/>
      <c r="UWC871" s="204"/>
      <c r="UWD871" s="204"/>
      <c r="UWE871" s="204"/>
      <c r="UWF871" s="204"/>
      <c r="UWG871" s="204"/>
      <c r="UWH871" s="204"/>
      <c r="UWI871" s="204"/>
      <c r="UWJ871" s="204"/>
      <c r="UWK871" s="204"/>
      <c r="UWL871" s="204"/>
      <c r="UWM871" s="204"/>
      <c r="UWN871" s="204"/>
      <c r="UWO871" s="204"/>
      <c r="UWP871" s="204"/>
      <c r="UWQ871" s="204"/>
      <c r="UWR871" s="204"/>
      <c r="UWS871" s="204"/>
      <c r="UWT871" s="204"/>
      <c r="UWU871" s="204"/>
      <c r="UWV871" s="204"/>
      <c r="UWW871" s="204"/>
      <c r="UWX871" s="204"/>
      <c r="UWY871" s="204"/>
      <c r="UWZ871" s="204"/>
      <c r="UXA871" s="204"/>
      <c r="UXB871" s="204"/>
      <c r="UXC871" s="204"/>
      <c r="UXD871" s="204"/>
      <c r="UXE871" s="204"/>
      <c r="UXF871" s="204"/>
      <c r="UXG871" s="204"/>
      <c r="UXH871" s="204"/>
      <c r="UXI871" s="204"/>
      <c r="UXJ871" s="204"/>
      <c r="UXK871" s="204"/>
      <c r="UXL871" s="204"/>
      <c r="UXM871" s="204"/>
      <c r="UXN871" s="204"/>
      <c r="UXO871" s="204"/>
      <c r="UXP871" s="204"/>
      <c r="UXQ871" s="204"/>
      <c r="UXR871" s="204"/>
      <c r="UXS871" s="204"/>
      <c r="UXT871" s="204"/>
      <c r="UXU871" s="204"/>
      <c r="UXV871" s="204"/>
      <c r="UXW871" s="204"/>
      <c r="UXX871" s="204"/>
      <c r="UXY871" s="204"/>
      <c r="UXZ871" s="204"/>
      <c r="UYA871" s="204"/>
      <c r="UYB871" s="204"/>
      <c r="UYC871" s="204"/>
      <c r="UYD871" s="204"/>
      <c r="UYE871" s="204"/>
      <c r="UYF871" s="204"/>
      <c r="UYG871" s="204"/>
      <c r="UYH871" s="204"/>
      <c r="UYI871" s="204"/>
      <c r="UYJ871" s="204"/>
      <c r="UYK871" s="204"/>
      <c r="UYL871" s="204"/>
      <c r="UYM871" s="204"/>
      <c r="UYN871" s="204"/>
      <c r="UYO871" s="204"/>
      <c r="UYP871" s="204"/>
      <c r="UYQ871" s="204"/>
      <c r="UYR871" s="204"/>
      <c r="UYS871" s="204"/>
      <c r="UYT871" s="204"/>
      <c r="UYU871" s="204"/>
      <c r="UYV871" s="204"/>
      <c r="UYW871" s="204"/>
      <c r="UYX871" s="204"/>
      <c r="UYY871" s="204"/>
      <c r="UYZ871" s="204"/>
      <c r="UZA871" s="204"/>
      <c r="UZB871" s="204"/>
      <c r="UZC871" s="204"/>
      <c r="UZD871" s="204"/>
      <c r="UZE871" s="204"/>
      <c r="UZF871" s="204"/>
      <c r="UZG871" s="204"/>
      <c r="UZH871" s="204"/>
      <c r="UZI871" s="204"/>
      <c r="UZJ871" s="204"/>
      <c r="UZK871" s="204"/>
      <c r="UZL871" s="204"/>
      <c r="UZM871" s="204"/>
      <c r="UZN871" s="204"/>
      <c r="UZO871" s="204"/>
      <c r="UZP871" s="204"/>
      <c r="UZQ871" s="204"/>
      <c r="UZR871" s="204"/>
      <c r="UZS871" s="204"/>
      <c r="UZT871" s="204"/>
      <c r="UZU871" s="204"/>
      <c r="UZV871" s="204"/>
      <c r="UZW871" s="204"/>
      <c r="UZX871" s="204"/>
      <c r="UZY871" s="204"/>
      <c r="UZZ871" s="204"/>
      <c r="VAA871" s="204"/>
      <c r="VAB871" s="204"/>
      <c r="VAC871" s="204"/>
      <c r="VAD871" s="204"/>
      <c r="VAE871" s="204"/>
      <c r="VAF871" s="204"/>
      <c r="VAG871" s="204"/>
      <c r="VAH871" s="204"/>
      <c r="VAI871" s="204"/>
      <c r="VAJ871" s="204"/>
      <c r="VAK871" s="204"/>
      <c r="VAL871" s="204"/>
      <c r="VAM871" s="204"/>
      <c r="VAN871" s="204"/>
      <c r="VAO871" s="204"/>
      <c r="VAP871" s="204"/>
      <c r="VAQ871" s="204"/>
      <c r="VAR871" s="204"/>
      <c r="VAS871" s="204"/>
      <c r="VAT871" s="204"/>
      <c r="VAU871" s="204"/>
      <c r="VAV871" s="204"/>
      <c r="VAW871" s="204"/>
      <c r="VAX871" s="204"/>
      <c r="VAY871" s="204"/>
      <c r="VAZ871" s="204"/>
      <c r="VBA871" s="204"/>
      <c r="VBB871" s="204"/>
      <c r="VBC871" s="204"/>
      <c r="VBD871" s="204"/>
      <c r="VBE871" s="204"/>
      <c r="VBF871" s="204"/>
      <c r="VBG871" s="204"/>
      <c r="VBH871" s="204"/>
      <c r="VBI871" s="204"/>
      <c r="VBJ871" s="204"/>
      <c r="VBK871" s="204"/>
      <c r="VBL871" s="204"/>
      <c r="VBM871" s="204"/>
      <c r="VBN871" s="204"/>
      <c r="VBO871" s="204"/>
      <c r="VBP871" s="204"/>
      <c r="VBQ871" s="204"/>
      <c r="VBR871" s="204"/>
      <c r="VBS871" s="204"/>
      <c r="VBT871" s="204"/>
      <c r="VBU871" s="204"/>
      <c r="VBV871" s="204"/>
      <c r="VBW871" s="204"/>
      <c r="VBX871" s="204"/>
      <c r="VBY871" s="204"/>
      <c r="VBZ871" s="204"/>
      <c r="VCA871" s="204"/>
      <c r="VCB871" s="204"/>
      <c r="VCC871" s="204"/>
      <c r="VCD871" s="204"/>
      <c r="VCE871" s="204"/>
      <c r="VCF871" s="204"/>
      <c r="VCG871" s="204"/>
      <c r="VCH871" s="204"/>
      <c r="VCI871" s="204"/>
      <c r="VCJ871" s="204"/>
      <c r="VCK871" s="204"/>
      <c r="VCL871" s="204"/>
      <c r="VCM871" s="204"/>
      <c r="VCN871" s="204"/>
      <c r="VCO871" s="204"/>
      <c r="VCP871" s="204"/>
      <c r="VCQ871" s="204"/>
      <c r="VCR871" s="204"/>
      <c r="VCS871" s="204"/>
      <c r="VCT871" s="204"/>
      <c r="VCU871" s="204"/>
      <c r="VCV871" s="204"/>
      <c r="VCW871" s="204"/>
      <c r="VCX871" s="204"/>
      <c r="VCY871" s="204"/>
      <c r="VCZ871" s="204"/>
      <c r="VDA871" s="204"/>
      <c r="VDB871" s="204"/>
      <c r="VDC871" s="204"/>
      <c r="VDD871" s="204"/>
      <c r="VDE871" s="204"/>
      <c r="VDF871" s="204"/>
      <c r="VDG871" s="204"/>
      <c r="VDH871" s="204"/>
      <c r="VDI871" s="204"/>
      <c r="VDJ871" s="204"/>
      <c r="VDK871" s="204"/>
      <c r="VDL871" s="204"/>
      <c r="VDM871" s="204"/>
      <c r="VDN871" s="204"/>
      <c r="VDO871" s="204"/>
      <c r="VDP871" s="204"/>
      <c r="VDQ871" s="204"/>
      <c r="VDR871" s="204"/>
      <c r="VDS871" s="204"/>
      <c r="VDT871" s="204"/>
      <c r="VDU871" s="204"/>
      <c r="VDV871" s="204"/>
      <c r="VDW871" s="204"/>
      <c r="VDX871" s="204"/>
      <c r="VDY871" s="204"/>
      <c r="VDZ871" s="204"/>
      <c r="VEA871" s="204"/>
      <c r="VEB871" s="204"/>
      <c r="VEC871" s="204"/>
      <c r="VED871" s="204"/>
      <c r="VEE871" s="204"/>
      <c r="VEF871" s="204"/>
      <c r="VEG871" s="204"/>
      <c r="VEH871" s="204"/>
      <c r="VEI871" s="204"/>
      <c r="VEJ871" s="204"/>
      <c r="VEK871" s="204"/>
      <c r="VEL871" s="204"/>
      <c r="VEM871" s="204"/>
      <c r="VEN871" s="204"/>
      <c r="VEO871" s="204"/>
      <c r="VEP871" s="204"/>
      <c r="VEQ871" s="204"/>
      <c r="VER871" s="204"/>
      <c r="VES871" s="204"/>
      <c r="VET871" s="204"/>
      <c r="VEU871" s="204"/>
      <c r="VEV871" s="204"/>
      <c r="VEW871" s="204"/>
      <c r="VEX871" s="204"/>
      <c r="VEY871" s="204"/>
      <c r="VEZ871" s="204"/>
      <c r="VFA871" s="204"/>
      <c r="VFB871" s="204"/>
      <c r="VFC871" s="204"/>
      <c r="VFD871" s="204"/>
      <c r="VFE871" s="204"/>
      <c r="VFF871" s="204"/>
      <c r="VFG871" s="204"/>
      <c r="VFH871" s="204"/>
      <c r="VFI871" s="204"/>
      <c r="VFJ871" s="204"/>
      <c r="VFK871" s="204"/>
      <c r="VFL871" s="204"/>
      <c r="VFM871" s="204"/>
      <c r="VFN871" s="204"/>
      <c r="VFO871" s="204"/>
      <c r="VFP871" s="204"/>
      <c r="VFQ871" s="204"/>
      <c r="VFR871" s="204"/>
      <c r="VFS871" s="204"/>
      <c r="VFT871" s="204"/>
      <c r="VFU871" s="204"/>
      <c r="VFV871" s="204"/>
      <c r="VFW871" s="204"/>
      <c r="VFX871" s="204"/>
      <c r="VFY871" s="204"/>
      <c r="VFZ871" s="204"/>
      <c r="VGA871" s="204"/>
      <c r="VGB871" s="204"/>
      <c r="VGC871" s="204"/>
      <c r="VGD871" s="204"/>
      <c r="VGE871" s="204"/>
      <c r="VGF871" s="204"/>
      <c r="VGG871" s="204"/>
      <c r="VGH871" s="204"/>
      <c r="VGI871" s="204"/>
      <c r="VGJ871" s="204"/>
      <c r="VGK871" s="204"/>
      <c r="VGL871" s="204"/>
      <c r="VGM871" s="204"/>
      <c r="VGN871" s="204"/>
      <c r="VGO871" s="204"/>
      <c r="VGP871" s="204"/>
      <c r="VGQ871" s="204"/>
      <c r="VGR871" s="204"/>
      <c r="VGS871" s="204"/>
      <c r="VGT871" s="204"/>
      <c r="VGU871" s="204"/>
      <c r="VGV871" s="204"/>
      <c r="VGW871" s="204"/>
      <c r="VGX871" s="204"/>
      <c r="VGY871" s="204"/>
      <c r="VGZ871" s="204"/>
      <c r="VHA871" s="204"/>
      <c r="VHB871" s="204"/>
      <c r="VHC871" s="204"/>
      <c r="VHD871" s="204"/>
      <c r="VHE871" s="204"/>
      <c r="VHF871" s="204"/>
      <c r="VHG871" s="204"/>
      <c r="VHH871" s="204"/>
      <c r="VHI871" s="204"/>
      <c r="VHJ871" s="204"/>
      <c r="VHK871" s="204"/>
      <c r="VHL871" s="204"/>
      <c r="VHM871" s="204"/>
      <c r="VHN871" s="204"/>
      <c r="VHO871" s="204"/>
      <c r="VHP871" s="204"/>
      <c r="VHQ871" s="204"/>
      <c r="VHR871" s="204"/>
      <c r="VHS871" s="204"/>
      <c r="VHT871" s="204"/>
      <c r="VHU871" s="204"/>
      <c r="VHV871" s="204"/>
      <c r="VHW871" s="204"/>
      <c r="VHX871" s="204"/>
      <c r="VHY871" s="204"/>
      <c r="VHZ871" s="204"/>
      <c r="VIA871" s="204"/>
      <c r="VIB871" s="204"/>
      <c r="VIC871" s="204"/>
      <c r="VID871" s="204"/>
      <c r="VIE871" s="204"/>
      <c r="VIF871" s="204"/>
      <c r="VIG871" s="204"/>
      <c r="VIH871" s="204"/>
      <c r="VII871" s="204"/>
      <c r="VIJ871" s="204"/>
      <c r="VIK871" s="204"/>
      <c r="VIL871" s="204"/>
      <c r="VIM871" s="204"/>
      <c r="VIN871" s="204"/>
      <c r="VIO871" s="204"/>
      <c r="VIP871" s="204"/>
      <c r="VIQ871" s="204"/>
      <c r="VIR871" s="204"/>
      <c r="VIS871" s="204"/>
      <c r="VIT871" s="204"/>
      <c r="VIU871" s="204"/>
      <c r="VIV871" s="204"/>
      <c r="VIW871" s="204"/>
      <c r="VIX871" s="204"/>
      <c r="VIY871" s="204"/>
      <c r="VIZ871" s="204"/>
      <c r="VJA871" s="204"/>
      <c r="VJB871" s="204"/>
      <c r="VJC871" s="204"/>
      <c r="VJD871" s="204"/>
      <c r="VJE871" s="204"/>
      <c r="VJF871" s="204"/>
      <c r="VJG871" s="204"/>
      <c r="VJH871" s="204"/>
      <c r="VJI871" s="204"/>
      <c r="VJJ871" s="204"/>
      <c r="VJK871" s="204"/>
      <c r="VJL871" s="204"/>
      <c r="VJM871" s="204"/>
      <c r="VJN871" s="204"/>
      <c r="VJO871" s="204"/>
      <c r="VJP871" s="204"/>
      <c r="VJQ871" s="204"/>
      <c r="VJR871" s="204"/>
      <c r="VJS871" s="204"/>
      <c r="VJT871" s="204"/>
      <c r="VJU871" s="204"/>
      <c r="VJV871" s="204"/>
      <c r="VJW871" s="204"/>
      <c r="VJX871" s="204"/>
      <c r="VJY871" s="204"/>
      <c r="VJZ871" s="204"/>
      <c r="VKA871" s="204"/>
      <c r="VKB871" s="204"/>
      <c r="VKC871" s="204"/>
      <c r="VKD871" s="204"/>
      <c r="VKE871" s="204"/>
      <c r="VKF871" s="204"/>
      <c r="VKG871" s="204"/>
      <c r="VKH871" s="204"/>
      <c r="VKI871" s="204"/>
      <c r="VKJ871" s="204"/>
      <c r="VKK871" s="204"/>
      <c r="VKL871" s="204"/>
      <c r="VKM871" s="204"/>
      <c r="VKN871" s="204"/>
      <c r="VKO871" s="204"/>
      <c r="VKP871" s="204"/>
      <c r="VKQ871" s="204"/>
      <c r="VKR871" s="204"/>
      <c r="VKS871" s="204"/>
      <c r="VKT871" s="204"/>
      <c r="VKU871" s="204"/>
      <c r="VKV871" s="204"/>
      <c r="VKW871" s="204"/>
      <c r="VKX871" s="204"/>
      <c r="VKY871" s="204"/>
      <c r="VKZ871" s="204"/>
      <c r="VLA871" s="204"/>
      <c r="VLB871" s="204"/>
      <c r="VLC871" s="204"/>
      <c r="VLD871" s="204"/>
      <c r="VLE871" s="204"/>
      <c r="VLF871" s="204"/>
      <c r="VLG871" s="204"/>
      <c r="VLH871" s="204"/>
      <c r="VLI871" s="204"/>
      <c r="VLJ871" s="204"/>
      <c r="VLK871" s="204"/>
      <c r="VLL871" s="204"/>
      <c r="VLM871" s="204"/>
      <c r="VLN871" s="204"/>
      <c r="VLO871" s="204"/>
      <c r="VLP871" s="204"/>
      <c r="VLQ871" s="204"/>
      <c r="VLR871" s="204"/>
      <c r="VLS871" s="204"/>
      <c r="VLT871" s="204"/>
      <c r="VLU871" s="204"/>
      <c r="VLV871" s="204"/>
      <c r="VLW871" s="204"/>
      <c r="VLX871" s="204"/>
      <c r="VLY871" s="204"/>
      <c r="VLZ871" s="204"/>
      <c r="VMA871" s="204"/>
      <c r="VMB871" s="204"/>
      <c r="VMC871" s="204"/>
      <c r="VMD871" s="204"/>
      <c r="VME871" s="204"/>
      <c r="VMF871" s="204"/>
      <c r="VMG871" s="204"/>
      <c r="VMH871" s="204"/>
      <c r="VMI871" s="204"/>
      <c r="VMJ871" s="204"/>
      <c r="VMK871" s="204"/>
      <c r="VML871" s="204"/>
      <c r="VMM871" s="204"/>
      <c r="VMN871" s="204"/>
      <c r="VMO871" s="204"/>
      <c r="VMP871" s="204"/>
      <c r="VMQ871" s="204"/>
      <c r="VMR871" s="204"/>
      <c r="VMS871" s="204"/>
      <c r="VMT871" s="204"/>
      <c r="VMU871" s="204"/>
      <c r="VMV871" s="204"/>
      <c r="VMW871" s="204"/>
      <c r="VMX871" s="204"/>
      <c r="VMY871" s="204"/>
      <c r="VMZ871" s="204"/>
      <c r="VNA871" s="204"/>
      <c r="VNB871" s="204"/>
      <c r="VNC871" s="204"/>
      <c r="VND871" s="204"/>
      <c r="VNE871" s="204"/>
      <c r="VNF871" s="204"/>
      <c r="VNG871" s="204"/>
      <c r="VNH871" s="204"/>
      <c r="VNI871" s="204"/>
      <c r="VNJ871" s="204"/>
      <c r="VNK871" s="204"/>
      <c r="VNL871" s="204"/>
      <c r="VNM871" s="204"/>
      <c r="VNN871" s="204"/>
      <c r="VNO871" s="204"/>
      <c r="VNP871" s="204"/>
      <c r="VNQ871" s="204"/>
      <c r="VNR871" s="204"/>
      <c r="VNS871" s="204"/>
      <c r="VNT871" s="204"/>
      <c r="VNU871" s="204"/>
      <c r="VNV871" s="204"/>
      <c r="VNW871" s="204"/>
      <c r="VNX871" s="204"/>
      <c r="VNY871" s="204"/>
      <c r="VNZ871" s="204"/>
      <c r="VOA871" s="204"/>
      <c r="VOB871" s="204"/>
      <c r="VOC871" s="204"/>
      <c r="VOD871" s="204"/>
      <c r="VOE871" s="204"/>
      <c r="VOF871" s="204"/>
      <c r="VOG871" s="204"/>
      <c r="VOH871" s="204"/>
      <c r="VOI871" s="204"/>
      <c r="VOJ871" s="204"/>
      <c r="VOK871" s="204"/>
      <c r="VOL871" s="204"/>
      <c r="VOM871" s="204"/>
      <c r="VON871" s="204"/>
      <c r="VOO871" s="204"/>
      <c r="VOP871" s="204"/>
      <c r="VOQ871" s="204"/>
      <c r="VOR871" s="204"/>
      <c r="VOS871" s="204"/>
      <c r="VOT871" s="204"/>
      <c r="VOU871" s="204"/>
      <c r="VOV871" s="204"/>
      <c r="VOW871" s="204"/>
      <c r="VOX871" s="204"/>
      <c r="VOY871" s="204"/>
      <c r="VOZ871" s="204"/>
      <c r="VPA871" s="204"/>
      <c r="VPB871" s="204"/>
      <c r="VPC871" s="204"/>
      <c r="VPD871" s="204"/>
      <c r="VPE871" s="204"/>
      <c r="VPF871" s="204"/>
      <c r="VPG871" s="204"/>
      <c r="VPH871" s="204"/>
      <c r="VPI871" s="204"/>
      <c r="VPJ871" s="204"/>
      <c r="VPK871" s="204"/>
      <c r="VPL871" s="204"/>
      <c r="VPM871" s="204"/>
      <c r="VPN871" s="204"/>
      <c r="VPO871" s="204"/>
      <c r="VPP871" s="204"/>
      <c r="VPQ871" s="204"/>
      <c r="VPR871" s="204"/>
      <c r="VPS871" s="204"/>
      <c r="VPT871" s="204"/>
      <c r="VPU871" s="204"/>
      <c r="VPV871" s="204"/>
      <c r="VPW871" s="204"/>
      <c r="VPX871" s="204"/>
      <c r="VPY871" s="204"/>
      <c r="VPZ871" s="204"/>
      <c r="VQA871" s="204"/>
      <c r="VQB871" s="204"/>
      <c r="VQC871" s="204"/>
      <c r="VQD871" s="204"/>
      <c r="VQE871" s="204"/>
      <c r="VQF871" s="204"/>
      <c r="VQG871" s="204"/>
      <c r="VQH871" s="204"/>
      <c r="VQI871" s="204"/>
      <c r="VQJ871" s="204"/>
      <c r="VQK871" s="204"/>
      <c r="VQL871" s="204"/>
      <c r="VQM871" s="204"/>
      <c r="VQN871" s="204"/>
      <c r="VQO871" s="204"/>
      <c r="VQP871" s="204"/>
      <c r="VQQ871" s="204"/>
      <c r="VQR871" s="204"/>
      <c r="VQS871" s="204"/>
      <c r="VQT871" s="204"/>
      <c r="VQU871" s="204"/>
      <c r="VQV871" s="204"/>
      <c r="VQW871" s="204"/>
      <c r="VQX871" s="204"/>
      <c r="VQY871" s="204"/>
      <c r="VQZ871" s="204"/>
      <c r="VRA871" s="204"/>
      <c r="VRB871" s="204"/>
      <c r="VRC871" s="204"/>
      <c r="VRD871" s="204"/>
      <c r="VRE871" s="204"/>
      <c r="VRF871" s="204"/>
      <c r="VRG871" s="204"/>
      <c r="VRH871" s="204"/>
      <c r="VRI871" s="204"/>
      <c r="VRJ871" s="204"/>
      <c r="VRK871" s="204"/>
      <c r="VRL871" s="204"/>
      <c r="VRM871" s="204"/>
      <c r="VRN871" s="204"/>
      <c r="VRO871" s="204"/>
      <c r="VRP871" s="204"/>
      <c r="VRQ871" s="204"/>
      <c r="VRR871" s="204"/>
      <c r="VRS871" s="204"/>
      <c r="VRT871" s="204"/>
      <c r="VRU871" s="204"/>
      <c r="VRV871" s="204"/>
      <c r="VRW871" s="204"/>
      <c r="VRX871" s="204"/>
      <c r="VRY871" s="204"/>
      <c r="VRZ871" s="204"/>
      <c r="VSA871" s="204"/>
      <c r="VSB871" s="204"/>
      <c r="VSC871" s="204"/>
      <c r="VSD871" s="204"/>
      <c r="VSE871" s="204"/>
      <c r="VSF871" s="204"/>
      <c r="VSG871" s="204"/>
      <c r="VSH871" s="204"/>
      <c r="VSI871" s="204"/>
      <c r="VSJ871" s="204"/>
      <c r="VSK871" s="204"/>
      <c r="VSL871" s="204"/>
      <c r="VSM871" s="204"/>
      <c r="VSN871" s="204"/>
      <c r="VSO871" s="204"/>
      <c r="VSP871" s="204"/>
      <c r="VSQ871" s="204"/>
      <c r="VSR871" s="204"/>
      <c r="VSS871" s="204"/>
      <c r="VST871" s="204"/>
      <c r="VSU871" s="204"/>
      <c r="VSV871" s="204"/>
      <c r="VSW871" s="204"/>
      <c r="VSX871" s="204"/>
      <c r="VSY871" s="204"/>
      <c r="VSZ871" s="204"/>
      <c r="VTA871" s="204"/>
      <c r="VTB871" s="204"/>
      <c r="VTC871" s="204"/>
      <c r="VTD871" s="204"/>
      <c r="VTE871" s="204"/>
      <c r="VTF871" s="204"/>
      <c r="VTG871" s="204"/>
      <c r="VTH871" s="204"/>
      <c r="VTI871" s="204"/>
      <c r="VTJ871" s="204"/>
      <c r="VTK871" s="204"/>
      <c r="VTL871" s="204"/>
      <c r="VTM871" s="204"/>
      <c r="VTN871" s="204"/>
      <c r="VTO871" s="204"/>
      <c r="VTP871" s="204"/>
      <c r="VTQ871" s="204"/>
      <c r="VTR871" s="204"/>
      <c r="VTS871" s="204"/>
      <c r="VTT871" s="204"/>
      <c r="VTU871" s="204"/>
      <c r="VTV871" s="204"/>
      <c r="VTW871" s="204"/>
      <c r="VTX871" s="204"/>
      <c r="VTY871" s="204"/>
      <c r="VTZ871" s="204"/>
      <c r="VUA871" s="204"/>
      <c r="VUB871" s="204"/>
      <c r="VUC871" s="204"/>
      <c r="VUD871" s="204"/>
      <c r="VUE871" s="204"/>
      <c r="VUF871" s="204"/>
      <c r="VUG871" s="204"/>
      <c r="VUH871" s="204"/>
      <c r="VUI871" s="204"/>
      <c r="VUJ871" s="204"/>
      <c r="VUK871" s="204"/>
      <c r="VUL871" s="204"/>
      <c r="VUM871" s="204"/>
      <c r="VUN871" s="204"/>
      <c r="VUO871" s="204"/>
      <c r="VUP871" s="204"/>
      <c r="VUQ871" s="204"/>
      <c r="VUR871" s="204"/>
      <c r="VUS871" s="204"/>
      <c r="VUT871" s="204"/>
      <c r="VUU871" s="204"/>
      <c r="VUV871" s="204"/>
      <c r="VUW871" s="204"/>
      <c r="VUX871" s="204"/>
      <c r="VUY871" s="204"/>
      <c r="VUZ871" s="204"/>
      <c r="VVA871" s="204"/>
      <c r="VVB871" s="204"/>
      <c r="VVC871" s="204"/>
      <c r="VVD871" s="204"/>
      <c r="VVE871" s="204"/>
      <c r="VVF871" s="204"/>
      <c r="VVG871" s="204"/>
      <c r="VVH871" s="204"/>
      <c r="VVI871" s="204"/>
      <c r="VVJ871" s="204"/>
      <c r="VVK871" s="204"/>
      <c r="VVL871" s="204"/>
      <c r="VVM871" s="204"/>
      <c r="VVN871" s="204"/>
      <c r="VVO871" s="204"/>
      <c r="VVP871" s="204"/>
      <c r="VVQ871" s="204"/>
      <c r="VVR871" s="204"/>
      <c r="VVS871" s="204"/>
      <c r="VVT871" s="204"/>
      <c r="VVU871" s="204"/>
      <c r="VVV871" s="204"/>
      <c r="VVW871" s="204"/>
      <c r="VVX871" s="204"/>
      <c r="VVY871" s="204"/>
      <c r="VVZ871" s="204"/>
      <c r="VWA871" s="204"/>
      <c r="VWB871" s="204"/>
      <c r="VWC871" s="204"/>
      <c r="VWD871" s="204"/>
      <c r="VWE871" s="204"/>
      <c r="VWF871" s="204"/>
      <c r="VWG871" s="204"/>
      <c r="VWH871" s="204"/>
      <c r="VWI871" s="204"/>
      <c r="VWJ871" s="204"/>
      <c r="VWK871" s="204"/>
      <c r="VWL871" s="204"/>
      <c r="VWM871" s="204"/>
      <c r="VWN871" s="204"/>
      <c r="VWO871" s="204"/>
      <c r="VWP871" s="204"/>
      <c r="VWQ871" s="204"/>
      <c r="VWR871" s="204"/>
      <c r="VWS871" s="204"/>
      <c r="VWT871" s="204"/>
      <c r="VWU871" s="204"/>
      <c r="VWV871" s="204"/>
      <c r="VWW871" s="204"/>
      <c r="VWX871" s="204"/>
      <c r="VWY871" s="204"/>
      <c r="VWZ871" s="204"/>
      <c r="VXA871" s="204"/>
      <c r="VXB871" s="204"/>
      <c r="VXC871" s="204"/>
      <c r="VXD871" s="204"/>
      <c r="VXE871" s="204"/>
      <c r="VXF871" s="204"/>
      <c r="VXG871" s="204"/>
      <c r="VXH871" s="204"/>
      <c r="VXI871" s="204"/>
      <c r="VXJ871" s="204"/>
      <c r="VXK871" s="204"/>
      <c r="VXL871" s="204"/>
      <c r="VXM871" s="204"/>
      <c r="VXN871" s="204"/>
      <c r="VXO871" s="204"/>
      <c r="VXP871" s="204"/>
      <c r="VXQ871" s="204"/>
      <c r="VXR871" s="204"/>
      <c r="VXS871" s="204"/>
      <c r="VXT871" s="204"/>
      <c r="VXU871" s="204"/>
      <c r="VXV871" s="204"/>
      <c r="VXW871" s="204"/>
      <c r="VXX871" s="204"/>
      <c r="VXY871" s="204"/>
      <c r="VXZ871" s="204"/>
      <c r="VYA871" s="204"/>
      <c r="VYB871" s="204"/>
      <c r="VYC871" s="204"/>
      <c r="VYD871" s="204"/>
      <c r="VYE871" s="204"/>
      <c r="VYF871" s="204"/>
      <c r="VYG871" s="204"/>
      <c r="VYH871" s="204"/>
      <c r="VYI871" s="204"/>
      <c r="VYJ871" s="204"/>
      <c r="VYK871" s="204"/>
      <c r="VYL871" s="204"/>
      <c r="VYM871" s="204"/>
      <c r="VYN871" s="204"/>
      <c r="VYO871" s="204"/>
      <c r="VYP871" s="204"/>
      <c r="VYQ871" s="204"/>
      <c r="VYR871" s="204"/>
      <c r="VYS871" s="204"/>
      <c r="VYT871" s="204"/>
      <c r="VYU871" s="204"/>
      <c r="VYV871" s="204"/>
      <c r="VYW871" s="204"/>
      <c r="VYX871" s="204"/>
      <c r="VYY871" s="204"/>
      <c r="VYZ871" s="204"/>
      <c r="VZA871" s="204"/>
      <c r="VZB871" s="204"/>
      <c r="VZC871" s="204"/>
      <c r="VZD871" s="204"/>
      <c r="VZE871" s="204"/>
      <c r="VZF871" s="204"/>
      <c r="VZG871" s="204"/>
      <c r="VZH871" s="204"/>
      <c r="VZI871" s="204"/>
      <c r="VZJ871" s="204"/>
      <c r="VZK871" s="204"/>
      <c r="VZL871" s="204"/>
      <c r="VZM871" s="204"/>
      <c r="VZN871" s="204"/>
      <c r="VZO871" s="204"/>
      <c r="VZP871" s="204"/>
      <c r="VZQ871" s="204"/>
      <c r="VZR871" s="204"/>
      <c r="VZS871" s="204"/>
      <c r="VZT871" s="204"/>
      <c r="VZU871" s="204"/>
      <c r="VZV871" s="204"/>
      <c r="VZW871" s="204"/>
      <c r="VZX871" s="204"/>
      <c r="VZY871" s="204"/>
      <c r="VZZ871" s="204"/>
      <c r="WAA871" s="204"/>
      <c r="WAB871" s="204"/>
      <c r="WAC871" s="204"/>
      <c r="WAD871" s="204"/>
      <c r="WAE871" s="204"/>
      <c r="WAF871" s="204"/>
      <c r="WAG871" s="204"/>
      <c r="WAH871" s="204"/>
      <c r="WAI871" s="204"/>
      <c r="WAJ871" s="204"/>
      <c r="WAK871" s="204"/>
      <c r="WAL871" s="204"/>
      <c r="WAM871" s="204"/>
      <c r="WAN871" s="204"/>
      <c r="WAO871" s="204"/>
      <c r="WAP871" s="204"/>
      <c r="WAQ871" s="204"/>
      <c r="WAR871" s="204"/>
      <c r="WAS871" s="204"/>
      <c r="WAT871" s="204"/>
      <c r="WAU871" s="204"/>
      <c r="WAV871" s="204"/>
      <c r="WAW871" s="204"/>
      <c r="WAX871" s="204"/>
      <c r="WAY871" s="204"/>
      <c r="WAZ871" s="204"/>
      <c r="WBA871" s="204"/>
      <c r="WBB871" s="204"/>
      <c r="WBC871" s="204"/>
      <c r="WBD871" s="204"/>
      <c r="WBE871" s="204"/>
      <c r="WBF871" s="204"/>
      <c r="WBG871" s="204"/>
      <c r="WBH871" s="204"/>
      <c r="WBI871" s="204"/>
      <c r="WBJ871" s="204"/>
      <c r="WBK871" s="204"/>
      <c r="WBL871" s="204"/>
      <c r="WBM871" s="204"/>
      <c r="WBN871" s="204"/>
      <c r="WBO871" s="204"/>
      <c r="WBP871" s="204"/>
      <c r="WBQ871" s="204"/>
      <c r="WBR871" s="204"/>
      <c r="WBS871" s="204"/>
      <c r="WBT871" s="204"/>
      <c r="WBU871" s="204"/>
      <c r="WBV871" s="204"/>
      <c r="WBW871" s="204"/>
      <c r="WBX871" s="204"/>
      <c r="WBY871" s="204"/>
      <c r="WBZ871" s="204"/>
      <c r="WCA871" s="204"/>
      <c r="WCB871" s="204"/>
      <c r="WCC871" s="204"/>
      <c r="WCD871" s="204"/>
      <c r="WCE871" s="204"/>
      <c r="WCF871" s="204"/>
      <c r="WCG871" s="204"/>
      <c r="WCH871" s="204"/>
      <c r="WCI871" s="204"/>
      <c r="WCJ871" s="204"/>
      <c r="WCK871" s="204"/>
      <c r="WCL871" s="204"/>
      <c r="WCM871" s="204"/>
      <c r="WCN871" s="204"/>
      <c r="WCO871" s="204"/>
      <c r="WCP871" s="204"/>
      <c r="WCQ871" s="204"/>
      <c r="WCR871" s="204"/>
      <c r="WCS871" s="204"/>
      <c r="WCT871" s="204"/>
      <c r="WCU871" s="204"/>
      <c r="WCV871" s="204"/>
      <c r="WCW871" s="204"/>
      <c r="WCX871" s="204"/>
      <c r="WCY871" s="204"/>
      <c r="WCZ871" s="204"/>
      <c r="WDA871" s="204"/>
      <c r="WDB871" s="204"/>
      <c r="WDC871" s="204"/>
      <c r="WDD871" s="204"/>
      <c r="WDE871" s="204"/>
      <c r="WDF871" s="204"/>
      <c r="WDG871" s="204"/>
      <c r="WDH871" s="204"/>
      <c r="WDI871" s="204"/>
      <c r="WDJ871" s="204"/>
      <c r="WDK871" s="204"/>
      <c r="WDL871" s="204"/>
      <c r="WDM871" s="204"/>
      <c r="WDN871" s="204"/>
      <c r="WDO871" s="204"/>
      <c r="WDP871" s="204"/>
      <c r="WDQ871" s="204"/>
      <c r="WDR871" s="204"/>
      <c r="WDS871" s="204"/>
      <c r="WDT871" s="204"/>
      <c r="WDU871" s="204"/>
      <c r="WDV871" s="204"/>
      <c r="WDW871" s="204"/>
      <c r="WDX871" s="204"/>
      <c r="WDY871" s="204"/>
      <c r="WDZ871" s="204"/>
      <c r="WEA871" s="204"/>
      <c r="WEB871" s="204"/>
      <c r="WEC871" s="204"/>
      <c r="WED871" s="204"/>
      <c r="WEE871" s="204"/>
      <c r="WEF871" s="204"/>
      <c r="WEG871" s="204"/>
      <c r="WEH871" s="204"/>
      <c r="WEI871" s="204"/>
      <c r="WEJ871" s="204"/>
      <c r="WEK871" s="204"/>
      <c r="WEL871" s="204"/>
      <c r="WEM871" s="204"/>
      <c r="WEN871" s="204"/>
      <c r="WEO871" s="204"/>
      <c r="WEP871" s="204"/>
      <c r="WEQ871" s="204"/>
      <c r="WER871" s="204"/>
      <c r="WES871" s="204"/>
      <c r="WET871" s="204"/>
      <c r="WEU871" s="204"/>
      <c r="WEV871" s="204"/>
      <c r="WEW871" s="204"/>
      <c r="WEX871" s="204"/>
      <c r="WEY871" s="204"/>
      <c r="WEZ871" s="204"/>
      <c r="WFA871" s="204"/>
      <c r="WFB871" s="204"/>
      <c r="WFC871" s="204"/>
      <c r="WFD871" s="204"/>
      <c r="WFE871" s="204"/>
      <c r="WFF871" s="204"/>
      <c r="WFG871" s="204"/>
      <c r="WFH871" s="204"/>
      <c r="WFI871" s="204"/>
      <c r="WFJ871" s="204"/>
      <c r="WFK871" s="204"/>
      <c r="WFL871" s="204"/>
      <c r="WFM871" s="204"/>
      <c r="WFN871" s="204"/>
      <c r="WFO871" s="204"/>
      <c r="WFP871" s="204"/>
      <c r="WFQ871" s="204"/>
      <c r="WFR871" s="204"/>
      <c r="WFS871" s="204"/>
      <c r="WFT871" s="204"/>
      <c r="WFU871" s="204"/>
      <c r="WFV871" s="204"/>
      <c r="WFW871" s="204"/>
      <c r="WFX871" s="204"/>
      <c r="WFY871" s="204"/>
      <c r="WFZ871" s="204"/>
      <c r="WGA871" s="204"/>
      <c r="WGB871" s="204"/>
      <c r="WGC871" s="204"/>
      <c r="WGD871" s="204"/>
      <c r="WGE871" s="204"/>
      <c r="WGF871" s="204"/>
      <c r="WGG871" s="204"/>
      <c r="WGH871" s="204"/>
      <c r="WGI871" s="204"/>
      <c r="WGJ871" s="204"/>
      <c r="WGK871" s="204"/>
      <c r="WGL871" s="204"/>
      <c r="WGM871" s="204"/>
      <c r="WGN871" s="204"/>
      <c r="WGO871" s="204"/>
      <c r="WGP871" s="204"/>
      <c r="WGQ871" s="204"/>
      <c r="WGR871" s="204"/>
      <c r="WGS871" s="204"/>
      <c r="WGT871" s="204"/>
      <c r="WGU871" s="204"/>
      <c r="WGV871" s="204"/>
      <c r="WGW871" s="204"/>
      <c r="WGX871" s="204"/>
      <c r="WGY871" s="204"/>
      <c r="WGZ871" s="204"/>
      <c r="WHA871" s="204"/>
      <c r="WHB871" s="204"/>
      <c r="WHC871" s="204"/>
      <c r="WHD871" s="204"/>
      <c r="WHE871" s="204"/>
      <c r="WHF871" s="204"/>
      <c r="WHG871" s="204"/>
      <c r="WHH871" s="204"/>
      <c r="WHI871" s="204"/>
      <c r="WHJ871" s="204"/>
      <c r="WHK871" s="204"/>
      <c r="WHL871" s="204"/>
      <c r="WHM871" s="204"/>
      <c r="WHN871" s="204"/>
      <c r="WHO871" s="204"/>
      <c r="WHP871" s="204"/>
      <c r="WHQ871" s="204"/>
      <c r="WHR871" s="204"/>
      <c r="WHS871" s="204"/>
      <c r="WHT871" s="204"/>
      <c r="WHU871" s="204"/>
      <c r="WHV871" s="204"/>
      <c r="WHW871" s="204"/>
      <c r="WHX871" s="204"/>
      <c r="WHY871" s="204"/>
      <c r="WHZ871" s="204"/>
      <c r="WIA871" s="204"/>
      <c r="WIB871" s="204"/>
      <c r="WIC871" s="204"/>
      <c r="WID871" s="204"/>
      <c r="WIE871" s="204"/>
      <c r="WIF871" s="204"/>
      <c r="WIG871" s="204"/>
      <c r="WIH871" s="204"/>
      <c r="WII871" s="204"/>
      <c r="WIJ871" s="204"/>
      <c r="WIK871" s="204"/>
      <c r="WIL871" s="204"/>
      <c r="WIM871" s="204"/>
      <c r="WIN871" s="204"/>
      <c r="WIO871" s="204"/>
      <c r="WIP871" s="204"/>
      <c r="WIQ871" s="204"/>
      <c r="WIR871" s="204"/>
      <c r="WIS871" s="204"/>
      <c r="WIT871" s="204"/>
      <c r="WIU871" s="204"/>
      <c r="WIV871" s="204"/>
      <c r="WIW871" s="204"/>
      <c r="WIX871" s="204"/>
      <c r="WIY871" s="204"/>
      <c r="WIZ871" s="204"/>
      <c r="WJA871" s="204"/>
      <c r="WJB871" s="204"/>
      <c r="WJC871" s="204"/>
      <c r="WJD871" s="204"/>
      <c r="WJE871" s="204"/>
      <c r="WJF871" s="204"/>
      <c r="WJG871" s="204"/>
      <c r="WJH871" s="204"/>
      <c r="WJI871" s="204"/>
      <c r="WJJ871" s="204"/>
      <c r="WJK871" s="204"/>
      <c r="WJL871" s="204"/>
      <c r="WJM871" s="204"/>
      <c r="WJN871" s="204"/>
      <c r="WJO871" s="204"/>
      <c r="WJP871" s="204"/>
      <c r="WJQ871" s="204"/>
      <c r="WJR871" s="204"/>
      <c r="WJS871" s="204"/>
      <c r="WJT871" s="204"/>
      <c r="WJU871" s="204"/>
      <c r="WJV871" s="204"/>
      <c r="WJW871" s="204"/>
      <c r="WJX871" s="204"/>
      <c r="WJY871" s="204"/>
      <c r="WJZ871" s="204"/>
      <c r="WKA871" s="204"/>
      <c r="WKB871" s="204"/>
      <c r="WKC871" s="204"/>
      <c r="WKD871" s="204"/>
      <c r="WKE871" s="204"/>
      <c r="WKF871" s="204"/>
      <c r="WKG871" s="204"/>
      <c r="WKH871" s="204"/>
      <c r="WKI871" s="204"/>
      <c r="WKJ871" s="204"/>
      <c r="WKK871" s="204"/>
      <c r="WKL871" s="204"/>
      <c r="WKM871" s="204"/>
      <c r="WKN871" s="204"/>
      <c r="WKO871" s="204"/>
      <c r="WKP871" s="204"/>
      <c r="WKQ871" s="204"/>
      <c r="WKR871" s="204"/>
      <c r="WKS871" s="204"/>
      <c r="WKT871" s="204"/>
      <c r="WKU871" s="204"/>
      <c r="WKV871" s="204"/>
      <c r="WKW871" s="204"/>
      <c r="WKX871" s="204"/>
      <c r="WKY871" s="204"/>
      <c r="WKZ871" s="204"/>
      <c r="WLA871" s="204"/>
      <c r="WLB871" s="204"/>
      <c r="WLC871" s="204"/>
      <c r="WLD871" s="204"/>
      <c r="WLE871" s="204"/>
      <c r="WLF871" s="204"/>
      <c r="WLG871" s="204"/>
      <c r="WLH871" s="204"/>
      <c r="WLI871" s="204"/>
      <c r="WLJ871" s="204"/>
      <c r="WLK871" s="204"/>
      <c r="WLL871" s="204"/>
      <c r="WLM871" s="204"/>
      <c r="WLN871" s="204"/>
      <c r="WLO871" s="204"/>
      <c r="WLP871" s="204"/>
      <c r="WLQ871" s="204"/>
      <c r="WLR871" s="204"/>
      <c r="WLS871" s="204"/>
      <c r="WLT871" s="204"/>
      <c r="WLU871" s="204"/>
      <c r="WLV871" s="204"/>
      <c r="WLW871" s="204"/>
      <c r="WLX871" s="204"/>
      <c r="WLY871" s="204"/>
      <c r="WLZ871" s="204"/>
      <c r="WMA871" s="204"/>
      <c r="WMB871" s="204"/>
      <c r="WMC871" s="204"/>
      <c r="WMD871" s="204"/>
      <c r="WME871" s="204"/>
      <c r="WMF871" s="204"/>
      <c r="WMG871" s="204"/>
      <c r="WMH871" s="204"/>
      <c r="WMI871" s="204"/>
      <c r="WMJ871" s="204"/>
      <c r="WMK871" s="204"/>
      <c r="WML871" s="204"/>
      <c r="WMM871" s="204"/>
      <c r="WMN871" s="204"/>
      <c r="WMO871" s="204"/>
      <c r="WMP871" s="204"/>
      <c r="WMQ871" s="204"/>
      <c r="WMR871" s="204"/>
      <c r="WMS871" s="204"/>
      <c r="WMT871" s="204"/>
      <c r="WMU871" s="204"/>
      <c r="WMV871" s="204"/>
      <c r="WMW871" s="204"/>
      <c r="WMX871" s="204"/>
      <c r="WMY871" s="204"/>
      <c r="WMZ871" s="204"/>
      <c r="WNA871" s="204"/>
      <c r="WNB871" s="204"/>
      <c r="WNC871" s="204"/>
      <c r="WND871" s="204"/>
      <c r="WNE871" s="204"/>
      <c r="WNF871" s="204"/>
      <c r="WNG871" s="204"/>
      <c r="WNH871" s="204"/>
      <c r="WNI871" s="204"/>
      <c r="WNJ871" s="204"/>
      <c r="WNK871" s="204"/>
      <c r="WNL871" s="204"/>
      <c r="WNM871" s="204"/>
      <c r="WNN871" s="204"/>
      <c r="WNO871" s="204"/>
      <c r="WNP871" s="204"/>
      <c r="WNQ871" s="204"/>
      <c r="WNR871" s="204"/>
      <c r="WNS871" s="204"/>
      <c r="WNT871" s="204"/>
      <c r="WNU871" s="204"/>
      <c r="WNV871" s="204"/>
      <c r="WNW871" s="204"/>
      <c r="WNX871" s="204"/>
      <c r="WNY871" s="204"/>
      <c r="WNZ871" s="204"/>
      <c r="WOA871" s="204"/>
      <c r="WOB871" s="204"/>
      <c r="WOC871" s="204"/>
      <c r="WOD871" s="204"/>
      <c r="WOE871" s="204"/>
      <c r="WOF871" s="204"/>
      <c r="WOG871" s="204"/>
      <c r="WOH871" s="204"/>
      <c r="WOI871" s="204"/>
      <c r="WOJ871" s="204"/>
      <c r="WOK871" s="204"/>
      <c r="WOL871" s="204"/>
      <c r="WOM871" s="204"/>
      <c r="WON871" s="204"/>
      <c r="WOO871" s="204"/>
      <c r="WOP871" s="204"/>
      <c r="WOQ871" s="204"/>
      <c r="WOR871" s="204"/>
      <c r="WOS871" s="204"/>
      <c r="WOT871" s="204"/>
      <c r="WOU871" s="204"/>
      <c r="WOV871" s="204"/>
      <c r="WOW871" s="204"/>
      <c r="WOX871" s="204"/>
      <c r="WOY871" s="204"/>
      <c r="WOZ871" s="204"/>
      <c r="WPA871" s="204"/>
      <c r="WPB871" s="204"/>
      <c r="WPC871" s="204"/>
      <c r="WPD871" s="204"/>
      <c r="WPE871" s="204"/>
      <c r="WPF871" s="204"/>
      <c r="WPG871" s="204"/>
      <c r="WPH871" s="204"/>
      <c r="WPI871" s="204"/>
      <c r="WPJ871" s="204"/>
      <c r="WPK871" s="204"/>
      <c r="WPL871" s="204"/>
      <c r="WPM871" s="204"/>
      <c r="WPN871" s="204"/>
      <c r="WPO871" s="204"/>
      <c r="WPP871" s="204"/>
      <c r="WPQ871" s="204"/>
      <c r="WPR871" s="204"/>
      <c r="WPS871" s="204"/>
      <c r="WPT871" s="204"/>
      <c r="WPU871" s="204"/>
      <c r="WPV871" s="204"/>
      <c r="WPW871" s="204"/>
      <c r="WPX871" s="204"/>
      <c r="WPY871" s="204"/>
      <c r="WPZ871" s="204"/>
      <c r="WQA871" s="204"/>
      <c r="WQB871" s="204"/>
      <c r="WQC871" s="204"/>
      <c r="WQD871" s="204"/>
      <c r="WQE871" s="204"/>
      <c r="WQF871" s="204"/>
      <c r="WQG871" s="204"/>
      <c r="WQH871" s="204"/>
      <c r="WQI871" s="204"/>
      <c r="WQJ871" s="204"/>
      <c r="WQK871" s="204"/>
      <c r="WQL871" s="204"/>
      <c r="WQM871" s="204"/>
      <c r="WQN871" s="204"/>
      <c r="WQO871" s="204"/>
      <c r="WQP871" s="204"/>
      <c r="WQQ871" s="204"/>
      <c r="WQR871" s="204"/>
      <c r="WQS871" s="204"/>
      <c r="WQT871" s="204"/>
      <c r="WQU871" s="204"/>
      <c r="WQV871" s="204"/>
      <c r="WQW871" s="204"/>
      <c r="WQX871" s="204"/>
      <c r="WQY871" s="204"/>
      <c r="WQZ871" s="204"/>
      <c r="WRA871" s="204"/>
      <c r="WRB871" s="204"/>
      <c r="WRC871" s="204"/>
      <c r="WRD871" s="204"/>
      <c r="WRE871" s="204"/>
      <c r="WRF871" s="204"/>
      <c r="WRG871" s="204"/>
      <c r="WRH871" s="204"/>
      <c r="WRI871" s="204"/>
      <c r="WRJ871" s="204"/>
      <c r="WRK871" s="204"/>
      <c r="WRL871" s="204"/>
      <c r="WRM871" s="204"/>
      <c r="WRN871" s="204"/>
      <c r="WRO871" s="204"/>
      <c r="WRP871" s="204"/>
      <c r="WRQ871" s="204"/>
      <c r="WRR871" s="204"/>
      <c r="WRS871" s="204"/>
      <c r="WRT871" s="204"/>
      <c r="WRU871" s="204"/>
      <c r="WRV871" s="204"/>
      <c r="WRW871" s="204"/>
      <c r="WRX871" s="204"/>
      <c r="WRY871" s="204"/>
      <c r="WRZ871" s="204"/>
      <c r="WSA871" s="204"/>
      <c r="WSB871" s="204"/>
      <c r="WSC871" s="204"/>
      <c r="WSD871" s="204"/>
      <c r="WSE871" s="204"/>
      <c r="WSF871" s="204"/>
      <c r="WSG871" s="204"/>
      <c r="WSH871" s="204"/>
      <c r="WSI871" s="204"/>
      <c r="WSJ871" s="204"/>
      <c r="WSK871" s="204"/>
      <c r="WSL871" s="204"/>
      <c r="WSM871" s="204"/>
      <c r="WSN871" s="204"/>
      <c r="WSO871" s="204"/>
      <c r="WSP871" s="204"/>
      <c r="WSQ871" s="204"/>
      <c r="WSR871" s="204"/>
      <c r="WSS871" s="204"/>
      <c r="WST871" s="204"/>
      <c r="WSU871" s="204"/>
      <c r="WSV871" s="204"/>
      <c r="WSW871" s="204"/>
      <c r="WSX871" s="204"/>
      <c r="WSY871" s="204"/>
      <c r="WSZ871" s="204"/>
      <c r="WTA871" s="204"/>
      <c r="WTB871" s="204"/>
      <c r="WTC871" s="204"/>
      <c r="WTD871" s="204"/>
      <c r="WTE871" s="204"/>
      <c r="WTF871" s="204"/>
      <c r="WTG871" s="204"/>
      <c r="WTH871" s="204"/>
      <c r="WTI871" s="204"/>
      <c r="WTJ871" s="204"/>
      <c r="WTK871" s="204"/>
      <c r="WTL871" s="204"/>
      <c r="WTM871" s="204"/>
      <c r="WTN871" s="204"/>
      <c r="WTO871" s="204"/>
      <c r="WTP871" s="204"/>
      <c r="WTQ871" s="204"/>
      <c r="WTR871" s="204"/>
      <c r="WTS871" s="204"/>
      <c r="WTT871" s="204"/>
      <c r="WTU871" s="204"/>
      <c r="WTV871" s="204"/>
      <c r="WTW871" s="204"/>
      <c r="WTX871" s="204"/>
      <c r="WTY871" s="204"/>
      <c r="WTZ871" s="204"/>
      <c r="WUA871" s="204"/>
      <c r="WUB871" s="204"/>
      <c r="WUC871" s="204"/>
      <c r="WUD871" s="204"/>
      <c r="WUE871" s="204"/>
      <c r="WUF871" s="204"/>
      <c r="WUG871" s="204"/>
      <c r="WUH871" s="204"/>
      <c r="WUI871" s="204"/>
      <c r="WUJ871" s="204"/>
      <c r="WUK871" s="204"/>
      <c r="WUL871" s="204"/>
      <c r="WUM871" s="204"/>
      <c r="WUN871" s="204"/>
      <c r="WUO871" s="204"/>
      <c r="WUP871" s="204"/>
      <c r="WUQ871" s="204"/>
      <c r="WUR871" s="204"/>
      <c r="WUS871" s="204"/>
      <c r="WUT871" s="204"/>
      <c r="WUU871" s="204"/>
      <c r="WUV871" s="204"/>
      <c r="WUW871" s="204"/>
      <c r="WUX871" s="204"/>
      <c r="WUY871" s="204"/>
      <c r="WUZ871" s="204"/>
      <c r="WVA871" s="204"/>
      <c r="WVB871" s="204"/>
      <c r="WVC871" s="204"/>
      <c r="WVD871" s="204"/>
      <c r="WVE871" s="204"/>
      <c r="WVF871" s="204"/>
      <c r="WVG871" s="204"/>
      <c r="WVH871" s="204"/>
      <c r="WVI871" s="204"/>
      <c r="WVJ871" s="204"/>
      <c r="WVK871" s="204"/>
      <c r="WVL871" s="204"/>
      <c r="WVM871" s="204"/>
      <c r="WVN871" s="204"/>
      <c r="WVO871" s="204"/>
      <c r="WVP871" s="204"/>
      <c r="WVQ871" s="204"/>
      <c r="WVR871" s="204"/>
      <c r="WVS871" s="204"/>
      <c r="WVT871" s="204"/>
      <c r="WVU871" s="204"/>
      <c r="WVV871" s="204"/>
      <c r="WVW871" s="204"/>
      <c r="WVX871" s="204"/>
      <c r="WVY871" s="204"/>
      <c r="WVZ871" s="204"/>
      <c r="WWA871" s="204"/>
      <c r="WWB871" s="204"/>
      <c r="WWC871" s="204"/>
      <c r="WWD871" s="204"/>
      <c r="WWE871" s="204"/>
      <c r="WWF871" s="204"/>
      <c r="WWG871" s="204"/>
      <c r="WWH871" s="204"/>
      <c r="WWI871" s="204"/>
      <c r="WWJ871" s="204"/>
      <c r="WWK871" s="204"/>
      <c r="WWL871" s="204"/>
      <c r="WWM871" s="204"/>
      <c r="WWN871" s="204"/>
      <c r="WWO871" s="204"/>
      <c r="WWP871" s="204"/>
      <c r="WWQ871" s="204"/>
      <c r="WWR871" s="204"/>
      <c r="WWS871" s="204"/>
      <c r="WWT871" s="204"/>
      <c r="WWU871" s="204"/>
      <c r="WWV871" s="204"/>
      <c r="WWW871" s="204"/>
      <c r="WWX871" s="204"/>
      <c r="WWY871" s="204"/>
      <c r="WWZ871" s="204"/>
      <c r="WXA871" s="204"/>
      <c r="WXB871" s="204"/>
      <c r="WXC871" s="204"/>
      <c r="WXD871" s="204"/>
      <c r="WXE871" s="204"/>
      <c r="WXF871" s="204"/>
      <c r="WXG871" s="204"/>
      <c r="WXH871" s="204"/>
      <c r="WXI871" s="204"/>
      <c r="WXJ871" s="204"/>
      <c r="WXK871" s="204"/>
      <c r="WXL871" s="204"/>
      <c r="WXM871" s="204"/>
      <c r="WXN871" s="204"/>
      <c r="WXO871" s="204"/>
      <c r="WXP871" s="204"/>
      <c r="WXQ871" s="204"/>
      <c r="WXR871" s="204"/>
      <c r="WXS871" s="204"/>
      <c r="WXT871" s="204"/>
      <c r="WXU871" s="204"/>
      <c r="WXV871" s="204"/>
      <c r="WXW871" s="204"/>
      <c r="WXX871" s="204"/>
      <c r="WXY871" s="204"/>
      <c r="WXZ871" s="204"/>
      <c r="WYA871" s="204"/>
      <c r="WYB871" s="204"/>
      <c r="WYC871" s="204"/>
      <c r="WYD871" s="204"/>
      <c r="WYE871" s="204"/>
      <c r="WYF871" s="204"/>
      <c r="WYG871" s="204"/>
      <c r="WYH871" s="204"/>
      <c r="WYI871" s="204"/>
      <c r="WYJ871" s="204"/>
      <c r="WYK871" s="204"/>
      <c r="WYL871" s="204"/>
      <c r="WYM871" s="204"/>
      <c r="WYN871" s="204"/>
      <c r="WYO871" s="204"/>
      <c r="WYP871" s="204"/>
      <c r="WYQ871" s="204"/>
      <c r="WYR871" s="204"/>
      <c r="WYS871" s="204"/>
      <c r="WYT871" s="204"/>
      <c r="WYU871" s="204"/>
      <c r="WYV871" s="204"/>
      <c r="WYW871" s="204"/>
      <c r="WYX871" s="204"/>
      <c r="WYY871" s="204"/>
      <c r="WYZ871" s="204"/>
      <c r="WZA871" s="204"/>
      <c r="WZB871" s="204"/>
      <c r="WZC871" s="204"/>
      <c r="WZD871" s="204"/>
      <c r="WZE871" s="204"/>
      <c r="WZF871" s="204"/>
      <c r="WZG871" s="204"/>
      <c r="WZH871" s="204"/>
      <c r="WZI871" s="204"/>
      <c r="WZJ871" s="204"/>
      <c r="WZK871" s="204"/>
      <c r="WZL871" s="204"/>
      <c r="WZM871" s="204"/>
      <c r="WZN871" s="204"/>
      <c r="WZO871" s="204"/>
      <c r="WZP871" s="204"/>
      <c r="WZQ871" s="204"/>
      <c r="WZR871" s="204"/>
      <c r="WZS871" s="204"/>
      <c r="WZT871" s="204"/>
      <c r="WZU871" s="204"/>
      <c r="WZV871" s="204"/>
      <c r="WZW871" s="204"/>
      <c r="WZX871" s="204"/>
      <c r="WZY871" s="204"/>
      <c r="WZZ871" s="204"/>
      <c r="XAA871" s="204"/>
      <c r="XAB871" s="204"/>
      <c r="XAC871" s="204"/>
      <c r="XAD871" s="204"/>
      <c r="XAE871" s="204"/>
      <c r="XAF871" s="204"/>
      <c r="XAG871" s="204"/>
      <c r="XAH871" s="204"/>
      <c r="XAI871" s="204"/>
      <c r="XAJ871" s="204"/>
      <c r="XAK871" s="204"/>
      <c r="XAL871" s="204"/>
      <c r="XAM871" s="204"/>
      <c r="XAN871" s="204"/>
      <c r="XAO871" s="204"/>
      <c r="XAP871" s="204"/>
      <c r="XAQ871" s="204"/>
      <c r="XAR871" s="204"/>
      <c r="XAS871" s="204"/>
      <c r="XAT871" s="204"/>
      <c r="XAU871" s="204"/>
      <c r="XAV871" s="204"/>
      <c r="XAW871" s="204"/>
      <c r="XAX871" s="204"/>
      <c r="XAY871" s="204"/>
      <c r="XAZ871" s="204"/>
      <c r="XBA871" s="204"/>
      <c r="XBB871" s="204"/>
      <c r="XBC871" s="204"/>
      <c r="XBD871" s="204"/>
      <c r="XBE871" s="204"/>
      <c r="XBF871" s="204"/>
      <c r="XBG871" s="204"/>
      <c r="XBH871" s="204"/>
      <c r="XBI871" s="204"/>
      <c r="XBJ871" s="204"/>
      <c r="XBK871" s="204"/>
      <c r="XBL871" s="204"/>
      <c r="XBM871" s="204"/>
      <c r="XBN871" s="204"/>
      <c r="XBO871" s="204"/>
      <c r="XBP871" s="204"/>
      <c r="XBQ871" s="204"/>
      <c r="XBR871" s="204"/>
      <c r="XBS871" s="204"/>
      <c r="XBT871" s="204"/>
      <c r="XBU871" s="204"/>
      <c r="XBV871" s="204"/>
      <c r="XBW871" s="204"/>
      <c r="XBX871" s="204"/>
      <c r="XBY871" s="204"/>
      <c r="XBZ871" s="204"/>
      <c r="XCA871" s="204"/>
      <c r="XCB871" s="204"/>
      <c r="XCC871" s="204"/>
      <c r="XCD871" s="204"/>
      <c r="XCE871" s="204"/>
      <c r="XCF871" s="204"/>
      <c r="XCG871" s="204"/>
      <c r="XCH871" s="204"/>
      <c r="XCI871" s="204"/>
      <c r="XCJ871" s="204"/>
      <c r="XCK871" s="204"/>
      <c r="XCL871" s="204"/>
      <c r="XCM871" s="204"/>
      <c r="XCN871" s="204"/>
      <c r="XCO871" s="204"/>
      <c r="XCP871" s="204"/>
      <c r="XCQ871" s="204"/>
      <c r="XCR871" s="204"/>
      <c r="XCS871" s="204"/>
      <c r="XCT871" s="204"/>
      <c r="XCU871" s="204"/>
      <c r="XCV871" s="204"/>
      <c r="XCW871" s="204"/>
      <c r="XCX871" s="204"/>
      <c r="XCY871" s="204"/>
      <c r="XCZ871" s="204"/>
      <c r="XDA871" s="204"/>
      <c r="XDB871" s="204"/>
      <c r="XDC871" s="204"/>
      <c r="XDD871" s="204"/>
      <c r="XDE871" s="204"/>
      <c r="XDF871" s="204"/>
      <c r="XDG871" s="204"/>
      <c r="XDH871" s="204"/>
      <c r="XDI871" s="204"/>
      <c r="XDJ871" s="204"/>
      <c r="XDK871" s="204"/>
      <c r="XDL871" s="204"/>
      <c r="XDM871" s="204"/>
      <c r="XDN871" s="204"/>
      <c r="XDO871" s="204"/>
      <c r="XDP871" s="204"/>
      <c r="XDQ871" s="204"/>
      <c r="XDR871" s="204"/>
      <c r="XDS871" s="204"/>
      <c r="XDT871" s="204"/>
      <c r="XDU871" s="204"/>
      <c r="XDV871" s="204"/>
      <c r="XDW871" s="204"/>
      <c r="XDX871" s="204"/>
      <c r="XDY871" s="204"/>
      <c r="XDZ871" s="204"/>
      <c r="XEA871" s="204"/>
      <c r="XEB871" s="204"/>
      <c r="XEC871" s="204"/>
      <c r="XED871" s="204"/>
      <c r="XEE871" s="204"/>
      <c r="XEF871" s="204"/>
      <c r="XEG871" s="204"/>
      <c r="XEH871" s="204"/>
      <c r="XEI871" s="204"/>
      <c r="XEJ871" s="204"/>
      <c r="XEK871" s="204"/>
      <c r="XEL871" s="204"/>
      <c r="XEM871" s="204"/>
      <c r="XEN871" s="204"/>
      <c r="XEO871" s="204"/>
      <c r="XEP871" s="204"/>
      <c r="XEQ871" s="204"/>
      <c r="XER871" s="204"/>
      <c r="XES871" s="204"/>
      <c r="XET871" s="204"/>
      <c r="XEU871" s="204"/>
      <c r="XEV871" s="204"/>
      <c r="XEW871" s="204"/>
      <c r="XEX871" s="204"/>
      <c r="XEY871" s="204"/>
      <c r="XEZ871" s="204"/>
      <c r="XFA871" s="204"/>
      <c r="XFB871" s="204"/>
    </row>
    <row r="872" spans="1:16382" ht="15.75" thickBot="1">
      <c r="A872" s="418"/>
      <c r="B872" s="427"/>
      <c r="C872" s="427"/>
      <c r="D872" s="427"/>
      <c r="E872" s="58"/>
      <c r="F872" s="59"/>
      <c r="G872" s="249"/>
      <c r="H872" s="43"/>
      <c r="I872" s="370"/>
      <c r="J872" s="43"/>
      <c r="K872" s="339" t="str">
        <f>A868</f>
        <v>17 KOORDINACIJE, SODELOVANJE Z NADZOROM,…</v>
      </c>
      <c r="L872" s="526">
        <f>SUM(M869:M871)</f>
        <v>0</v>
      </c>
      <c r="M872" s="526"/>
      <c r="O872" s="474"/>
    </row>
    <row r="873" spans="1:16382">
      <c r="A873" s="418"/>
      <c r="B873" s="427"/>
      <c r="C873" s="427"/>
      <c r="D873" s="427"/>
      <c r="E873" s="136"/>
      <c r="F873" s="136"/>
      <c r="G873" s="225"/>
      <c r="H873" s="136"/>
      <c r="I873" s="362"/>
      <c r="J873" s="136"/>
      <c r="K873" s="362"/>
      <c r="L873" s="143"/>
      <c r="M873" s="143"/>
      <c r="O873" s="473"/>
    </row>
    <row r="874" spans="1:16382">
      <c r="A874" s="418"/>
      <c r="B874" s="427"/>
      <c r="C874" s="427"/>
      <c r="D874" s="427"/>
      <c r="E874" s="136"/>
      <c r="F874" s="136"/>
      <c r="G874" s="253"/>
      <c r="H874" s="136"/>
      <c r="I874" s="330"/>
      <c r="J874" s="136"/>
      <c r="K874" s="362"/>
      <c r="L874" s="143"/>
      <c r="M874" s="143"/>
      <c r="O874" s="473"/>
    </row>
    <row r="875" spans="1:16382">
      <c r="A875" s="418" t="s">
        <v>21</v>
      </c>
      <c r="B875" s="427"/>
      <c r="C875" s="427"/>
      <c r="D875" s="427"/>
      <c r="E875" s="136"/>
      <c r="F875" s="136"/>
      <c r="G875" s="253"/>
      <c r="H875" s="202">
        <f>L129</f>
        <v>0</v>
      </c>
      <c r="I875" s="330"/>
      <c r="J875" s="136"/>
      <c r="K875" s="363"/>
      <c r="L875" s="143"/>
      <c r="M875" s="143"/>
      <c r="O875" s="473"/>
    </row>
    <row r="876" spans="1:16382">
      <c r="A876" s="418" t="s">
        <v>105</v>
      </c>
      <c r="B876" s="427"/>
      <c r="C876" s="427"/>
      <c r="D876" s="427"/>
      <c r="E876" s="136"/>
      <c r="F876" s="136"/>
      <c r="G876" s="253"/>
      <c r="H876" s="202">
        <f>L169</f>
        <v>0</v>
      </c>
      <c r="I876" s="330"/>
      <c r="J876" s="136"/>
      <c r="K876" s="363"/>
      <c r="L876" s="143"/>
      <c r="M876" s="143"/>
      <c r="O876" s="473"/>
    </row>
    <row r="877" spans="1:16382">
      <c r="A877" s="418" t="s">
        <v>126</v>
      </c>
      <c r="B877" s="427"/>
      <c r="C877" s="427"/>
      <c r="D877" s="427"/>
      <c r="E877" s="136"/>
      <c r="F877" s="136"/>
      <c r="G877" s="253"/>
      <c r="H877" s="202">
        <f>L337</f>
        <v>0</v>
      </c>
      <c r="I877" s="330"/>
      <c r="J877" s="402"/>
      <c r="K877" s="363"/>
      <c r="L877" s="142"/>
      <c r="M877" s="141"/>
      <c r="O877" s="142"/>
      <c r="P877" s="199"/>
    </row>
    <row r="878" spans="1:16382">
      <c r="A878" s="418" t="s">
        <v>234</v>
      </c>
      <c r="B878" s="427"/>
      <c r="C878" s="427"/>
      <c r="D878" s="427"/>
      <c r="E878" s="419"/>
      <c r="F878" s="270"/>
      <c r="G878" s="316"/>
      <c r="H878" s="202">
        <f>L371</f>
        <v>0</v>
      </c>
      <c r="I878" s="330"/>
      <c r="J878" s="402"/>
      <c r="K878" s="363"/>
      <c r="L878" s="597"/>
      <c r="M878" s="597"/>
      <c r="O878" s="199"/>
      <c r="P878" s="199"/>
    </row>
    <row r="879" spans="1:16382">
      <c r="A879" s="418" t="s">
        <v>275</v>
      </c>
      <c r="B879" s="427"/>
      <c r="C879" s="427"/>
      <c r="D879" s="427"/>
      <c r="E879" s="419"/>
      <c r="F879" s="270"/>
      <c r="G879" s="316"/>
      <c r="H879" s="202">
        <f>L427</f>
        <v>0</v>
      </c>
      <c r="I879" s="330"/>
      <c r="J879" s="402"/>
      <c r="K879" s="363"/>
      <c r="L879" s="597"/>
      <c r="M879" s="597"/>
      <c r="O879" s="199"/>
      <c r="P879" s="199"/>
    </row>
    <row r="880" spans="1:16382">
      <c r="A880" s="418" t="str">
        <f>A429</f>
        <v>7 PREDNAPETA GEOTEHNIČNA SIDRA - TRAJNA (rezervna sidrišča)</v>
      </c>
      <c r="B880" s="427"/>
      <c r="C880" s="427"/>
      <c r="D880" s="427"/>
      <c r="E880" s="419"/>
      <c r="F880" s="270"/>
      <c r="G880" s="316"/>
      <c r="H880" s="202">
        <f>L542</f>
        <v>0</v>
      </c>
      <c r="I880" s="330"/>
      <c r="J880" s="402"/>
      <c r="K880" s="363"/>
      <c r="L880" s="495"/>
      <c r="M880" s="507"/>
      <c r="O880" s="495"/>
      <c r="P880" s="199"/>
    </row>
    <row r="881" spans="1:16">
      <c r="A881" s="418" t="s">
        <v>759</v>
      </c>
      <c r="B881" s="427"/>
      <c r="C881" s="427"/>
      <c r="D881" s="427"/>
      <c r="E881" s="419"/>
      <c r="F881" s="270"/>
      <c r="G881" s="316"/>
      <c r="H881" s="202">
        <f>L568</f>
        <v>0</v>
      </c>
      <c r="I881" s="330"/>
      <c r="J881" s="402"/>
      <c r="K881" s="363"/>
      <c r="L881" s="597"/>
      <c r="M881" s="597"/>
      <c r="O881" s="199"/>
      <c r="P881" s="199"/>
    </row>
    <row r="882" spans="1:16">
      <c r="A882" s="418" t="s">
        <v>763</v>
      </c>
      <c r="B882" s="427"/>
      <c r="C882" s="427"/>
      <c r="D882" s="427"/>
      <c r="E882" s="419"/>
      <c r="F882" s="270"/>
      <c r="G882" s="316"/>
      <c r="H882" s="202">
        <f>L664</f>
        <v>0</v>
      </c>
      <c r="I882" s="330"/>
      <c r="J882" s="402"/>
      <c r="K882" s="363"/>
      <c r="L882" s="597"/>
      <c r="M882" s="597"/>
      <c r="O882" s="199"/>
      <c r="P882" s="199"/>
    </row>
    <row r="883" spans="1:16">
      <c r="A883" s="418" t="s">
        <v>768</v>
      </c>
      <c r="B883" s="427"/>
      <c r="C883" s="427"/>
      <c r="D883" s="427"/>
      <c r="E883" s="419"/>
      <c r="F883" s="270"/>
      <c r="G883" s="316"/>
      <c r="H883" s="202">
        <f>L691</f>
        <v>0</v>
      </c>
      <c r="I883" s="330"/>
      <c r="J883" s="402"/>
      <c r="K883" s="363"/>
      <c r="L883" s="597"/>
      <c r="M883" s="597"/>
      <c r="O883" s="199"/>
      <c r="P883" s="199"/>
    </row>
    <row r="884" spans="1:16">
      <c r="A884" s="418" t="s">
        <v>553</v>
      </c>
      <c r="B884" s="427"/>
      <c r="C884" s="427"/>
      <c r="D884" s="427"/>
      <c r="E884" s="419"/>
      <c r="F884" s="270"/>
      <c r="G884" s="316"/>
      <c r="H884" s="202">
        <f>L758</f>
        <v>0</v>
      </c>
      <c r="I884" s="330"/>
      <c r="J884" s="402"/>
      <c r="K884" s="363"/>
      <c r="L884" s="597"/>
      <c r="M884" s="597"/>
      <c r="O884" s="199"/>
      <c r="P884" s="199"/>
    </row>
    <row r="885" spans="1:16">
      <c r="A885" s="418" t="s">
        <v>560</v>
      </c>
      <c r="B885" s="427"/>
      <c r="C885" s="427"/>
      <c r="D885" s="427"/>
      <c r="E885" s="419"/>
      <c r="F885" s="270"/>
      <c r="G885" s="316"/>
      <c r="H885" s="202">
        <f>L797</f>
        <v>0</v>
      </c>
      <c r="I885" s="330"/>
      <c r="K885" s="363"/>
      <c r="P885" s="199"/>
    </row>
    <row r="886" spans="1:16">
      <c r="A886" s="418" t="s">
        <v>563</v>
      </c>
      <c r="F886" s="270"/>
      <c r="G886" s="316"/>
      <c r="H886" s="202">
        <f>L800</f>
        <v>0</v>
      </c>
      <c r="I886" s="330"/>
      <c r="K886" s="363"/>
      <c r="P886" s="199"/>
    </row>
    <row r="887" spans="1:16">
      <c r="A887" s="418" t="s">
        <v>564</v>
      </c>
      <c r="F887" s="270"/>
      <c r="G887" s="316"/>
      <c r="H887" s="202">
        <f>L849</f>
        <v>0</v>
      </c>
      <c r="I887" s="330"/>
      <c r="K887" s="363"/>
      <c r="P887" s="199"/>
    </row>
    <row r="888" spans="1:16">
      <c r="A888" s="418" t="s">
        <v>567</v>
      </c>
      <c r="F888" s="270"/>
      <c r="G888" s="316"/>
      <c r="H888" s="202">
        <f>L866</f>
        <v>0</v>
      </c>
      <c r="I888" s="330"/>
      <c r="K888" s="363"/>
      <c r="P888" s="199"/>
    </row>
    <row r="889" spans="1:16">
      <c r="A889" s="442" t="s">
        <v>570</v>
      </c>
      <c r="B889" s="203"/>
      <c r="C889" s="203"/>
      <c r="D889" s="203"/>
      <c r="E889" s="203"/>
      <c r="F889" s="317"/>
      <c r="G889" s="318"/>
      <c r="H889" s="326">
        <f>L872</f>
        <v>0</v>
      </c>
      <c r="I889" s="330"/>
      <c r="K889" s="364"/>
      <c r="P889" s="199"/>
    </row>
    <row r="890" spans="1:16">
      <c r="F890" s="270"/>
      <c r="G890" s="327" t="s">
        <v>572</v>
      </c>
      <c r="H890" s="328">
        <f>SUM(H875:H889)</f>
        <v>0</v>
      </c>
      <c r="I890" s="328" t="s">
        <v>870</v>
      </c>
      <c r="K890" s="364"/>
      <c r="P890" s="199"/>
    </row>
    <row r="891" spans="1:16">
      <c r="F891" s="270"/>
      <c r="G891" s="319" t="s">
        <v>778</v>
      </c>
      <c r="H891" s="202">
        <f>H890*0.22</f>
        <v>0</v>
      </c>
      <c r="I891" s="202" t="s">
        <v>870</v>
      </c>
      <c r="P891" s="199"/>
    </row>
    <row r="892" spans="1:16">
      <c r="A892" s="432"/>
      <c r="B892" s="432"/>
      <c r="C892" s="432"/>
      <c r="D892" s="432"/>
      <c r="E892" s="432"/>
      <c r="F892" s="270"/>
      <c r="G892" s="327" t="s">
        <v>779</v>
      </c>
      <c r="H892" s="328">
        <f>H890+H891</f>
        <v>0</v>
      </c>
      <c r="I892" s="328" t="s">
        <v>870</v>
      </c>
      <c r="J892" s="432"/>
      <c r="K892" s="465"/>
      <c r="L892" s="432"/>
      <c r="M892" s="432"/>
      <c r="O892" s="199"/>
      <c r="P892" s="199"/>
    </row>
    <row r="894" spans="1:16">
      <c r="H894" s="313"/>
      <c r="I894" s="366"/>
      <c r="J894" s="320"/>
      <c r="K894" s="441"/>
    </row>
    <row r="895" spans="1:16">
      <c r="H895" s="329"/>
      <c r="I895" s="366"/>
      <c r="J895" s="320"/>
      <c r="K895" s="441"/>
    </row>
    <row r="898" spans="1:16">
      <c r="A898" s="432"/>
      <c r="B898" s="432"/>
      <c r="C898" s="432"/>
      <c r="D898" s="432"/>
      <c r="E898" s="432"/>
      <c r="F898" s="432"/>
      <c r="G898" s="219"/>
      <c r="J898" s="432"/>
      <c r="K898" s="465"/>
      <c r="L898" s="432"/>
      <c r="M898" s="432"/>
      <c r="O898" s="199"/>
      <c r="P898" s="199"/>
    </row>
  </sheetData>
  <sheetProtection algorithmName="SHA-512" hashValue="wz5RXw6O+IwXj0b+SW6teo4Hx+fdJPJlxx5DWdPZ1C+J0U3l7u8R+i8JTbBYrCuopBk2Bdnn/+wQTeEoPoIREA==" saltValue="LQyI7LgoMY6szeiSSVAhBw==" spinCount="100000" sheet="1" objects="1" scenarios="1"/>
  <mergeCells count="142">
    <mergeCell ref="L691:M691"/>
    <mergeCell ref="L882:M882"/>
    <mergeCell ref="L883:M883"/>
    <mergeCell ref="L884:M884"/>
    <mergeCell ref="L849:M849"/>
    <mergeCell ref="L866:M866"/>
    <mergeCell ref="A869:D869"/>
    <mergeCell ref="L872:M872"/>
    <mergeCell ref="L878:M878"/>
    <mergeCell ref="L879:M879"/>
    <mergeCell ref="L881:M881"/>
    <mergeCell ref="H751:I751"/>
    <mergeCell ref="H752:I752"/>
    <mergeCell ref="L758:M758"/>
    <mergeCell ref="L797:M797"/>
    <mergeCell ref="L800:M800"/>
    <mergeCell ref="H847:I847"/>
    <mergeCell ref="H740:I740"/>
    <mergeCell ref="H741:I741"/>
    <mergeCell ref="H742:I742"/>
    <mergeCell ref="H745:I745"/>
    <mergeCell ref="H749:I749"/>
    <mergeCell ref="H750:I750"/>
    <mergeCell ref="H723:I723"/>
    <mergeCell ref="A726:M726"/>
    <mergeCell ref="H729:I729"/>
    <mergeCell ref="H730:I730"/>
    <mergeCell ref="H731:I731"/>
    <mergeCell ref="H734:I734"/>
    <mergeCell ref="H713:I713"/>
    <mergeCell ref="H714:I714"/>
    <mergeCell ref="H715:I715"/>
    <mergeCell ref="H718:I718"/>
    <mergeCell ref="H719:I719"/>
    <mergeCell ref="H722:I722"/>
    <mergeCell ref="H707:I707"/>
    <mergeCell ref="H708:I708"/>
    <mergeCell ref="H709:I709"/>
    <mergeCell ref="H712:I712"/>
    <mergeCell ref="H671:I671"/>
    <mergeCell ref="H672:I672"/>
    <mergeCell ref="H687:I687"/>
    <mergeCell ref="H688:I688"/>
    <mergeCell ref="H689:I689"/>
    <mergeCell ref="H670:I670"/>
    <mergeCell ref="E602:E606"/>
    <mergeCell ref="K602:K606"/>
    <mergeCell ref="H604:I604"/>
    <mergeCell ref="E607:E609"/>
    <mergeCell ref="K607:K609"/>
    <mergeCell ref="H608:I608"/>
    <mergeCell ref="H705:I705"/>
    <mergeCell ref="H706:I706"/>
    <mergeCell ref="E596:E597"/>
    <mergeCell ref="G596:G597"/>
    <mergeCell ref="I596:I597"/>
    <mergeCell ref="K596:K597"/>
    <mergeCell ref="H610:I610"/>
    <mergeCell ref="H622:I622"/>
    <mergeCell ref="L664:M664"/>
    <mergeCell ref="H668:I668"/>
    <mergeCell ref="H669:I669"/>
    <mergeCell ref="L596:L597"/>
    <mergeCell ref="M596:M597"/>
    <mergeCell ref="L602:L606"/>
    <mergeCell ref="M602:M606"/>
    <mergeCell ref="L607:L609"/>
    <mergeCell ref="M607:M609"/>
    <mergeCell ref="E587:E588"/>
    <mergeCell ref="G587:G588"/>
    <mergeCell ref="I587:I588"/>
    <mergeCell ref="K587:K588"/>
    <mergeCell ref="L587:L588"/>
    <mergeCell ref="M587:M588"/>
    <mergeCell ref="O587:O588"/>
    <mergeCell ref="E592:E595"/>
    <mergeCell ref="G592:G595"/>
    <mergeCell ref="H592:I594"/>
    <mergeCell ref="K592:K595"/>
    <mergeCell ref="H595:I595"/>
    <mergeCell ref="L592:L595"/>
    <mergeCell ref="M592:M595"/>
    <mergeCell ref="O592:O595"/>
    <mergeCell ref="E584:E586"/>
    <mergeCell ref="G584:G586"/>
    <mergeCell ref="H584:I586"/>
    <mergeCell ref="K584:K586"/>
    <mergeCell ref="E573:E575"/>
    <mergeCell ref="G573:G575"/>
    <mergeCell ref="H573:I575"/>
    <mergeCell ref="K573:K575"/>
    <mergeCell ref="E576:E577"/>
    <mergeCell ref="G576:G577"/>
    <mergeCell ref="H576:I576"/>
    <mergeCell ref="K576:K577"/>
    <mergeCell ref="H577:I577"/>
    <mergeCell ref="A511:D511"/>
    <mergeCell ref="L542:M542"/>
    <mergeCell ref="H549:I549"/>
    <mergeCell ref="H550:I550"/>
    <mergeCell ref="H552:I552"/>
    <mergeCell ref="E578:E579"/>
    <mergeCell ref="G578:G579"/>
    <mergeCell ref="I578:I579"/>
    <mergeCell ref="K578:K579"/>
    <mergeCell ref="L1:M1"/>
    <mergeCell ref="H22:I22"/>
    <mergeCell ref="J22:K22"/>
    <mergeCell ref="L22:M22"/>
    <mergeCell ref="H59:I63"/>
    <mergeCell ref="L129:M129"/>
    <mergeCell ref="H347:I347"/>
    <mergeCell ref="H348:I348"/>
    <mergeCell ref="H349:I349"/>
    <mergeCell ref="H237:I244"/>
    <mergeCell ref="H275:I285"/>
    <mergeCell ref="H291:I298"/>
    <mergeCell ref="L337:M337"/>
    <mergeCell ref="H342:I342"/>
    <mergeCell ref="H346:I346"/>
    <mergeCell ref="O596:O597"/>
    <mergeCell ref="O602:O606"/>
    <mergeCell ref="O607:O609"/>
    <mergeCell ref="L169:M169"/>
    <mergeCell ref="H174:I182"/>
    <mergeCell ref="H187:I191"/>
    <mergeCell ref="H200:I200"/>
    <mergeCell ref="H209:I209"/>
    <mergeCell ref="H222:I232"/>
    <mergeCell ref="H350:I350"/>
    <mergeCell ref="H351:I351"/>
    <mergeCell ref="L371:M371"/>
    <mergeCell ref="H553:I553"/>
    <mergeCell ref="H563:I563"/>
    <mergeCell ref="H564:I564"/>
    <mergeCell ref="H565:I565"/>
    <mergeCell ref="H566:I566"/>
    <mergeCell ref="L568:M568"/>
    <mergeCell ref="L427:M427"/>
    <mergeCell ref="L584:L586"/>
    <mergeCell ref="M584:M586"/>
    <mergeCell ref="O584:O586"/>
  </mergeCells>
  <conditionalFormatting sqref="M825:M826 M810:M812 M845:M846 I848 M848 M834:M835 I834:I835">
    <cfRule type="cellIs" dxfId="2" priority="1" stopIfTrue="1" operator="notEqual">
      <formula>"    XXXXXX"</formula>
    </cfRule>
  </conditionalFormatting>
  <conditionalFormatting sqref="H805:H806 J805:J806">
    <cfRule type="cellIs" dxfId="1" priority="2" stopIfTrue="1" operator="notEqual">
      <formula>"     xxxxxx"</formula>
    </cfRule>
  </conditionalFormatting>
  <conditionalFormatting sqref="I845:I846 I825:I826 I810:I812 I821:I822 M821:M822 I838:I839 M838:M839 I805:I806 K805:K806">
    <cfRule type="cellIs" dxfId="0" priority="3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66" fitToHeight="22" orientation="portrait" r:id="rId1"/>
  <rowBreaks count="8" manualBreakCount="8">
    <brk id="78" max="12" man="1"/>
    <brk id="156" max="12" man="1"/>
    <brk id="308" max="12" man="1"/>
    <brk id="384" max="12" man="1"/>
    <brk id="613" max="12" man="1"/>
    <brk id="692" max="12" man="1"/>
    <brk id="768" max="12" man="1"/>
    <brk id="8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Rače</vt:lpstr>
      <vt:lpstr>Rače!Področje_tiskanja</vt:lpstr>
      <vt:lpstr>Rače!Tiskanje_naslovov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Gersak</dc:creator>
  <cp:lastModifiedBy>Karmen Jazbec</cp:lastModifiedBy>
  <cp:lastPrinted>2022-01-24T08:07:51Z</cp:lastPrinted>
  <dcterms:created xsi:type="dcterms:W3CDTF">2016-07-11T10:24:04Z</dcterms:created>
  <dcterms:modified xsi:type="dcterms:W3CDTF">2022-11-22T10:13:58Z</dcterms:modified>
</cp:coreProperties>
</file>